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svr-fs\共有フォルダー\財政課\共有\財政係共有フォルダ\04予算状況・財政状況報告・財務ヒアリング等\財政状況資料集分析\R06決算\【財政状況資料集】_302058_御坊市_2024\"/>
    </mc:Choice>
  </mc:AlternateContent>
  <xr:revisionPtr revIDLastSave="0" documentId="13_ncr:1_{62D98432-23DA-417E-AB8A-E075767709DC}" xr6:coauthVersionLast="47" xr6:coauthVersionMax="47" xr10:uidLastSave="{00000000-0000-0000-0000-000000000000}"/>
  <bookViews>
    <workbookView xWindow="-108" yWindow="-108" windowWidth="23256" windowHeight="12456" firstSheet="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<sst xmlns="http://schemas.openxmlformats.org/spreadsheetml/2006/main" count="1085" uniqueCount="560">
  <si>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</si>
  <si>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</si>
  <si>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</si>
  <si>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</si>
  <si>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</si>
  <si>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</si>
  <si>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</si>
  <si>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</si>
  <si>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</si>
  <si>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</si>
  <si>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</si>
  <si>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</si>
  <si>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</si>
  <si>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</si>
  <si>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</si>
  <si>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</si>
  <si>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</si>
  <si>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</si>
  <si>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</si>
  <si>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</si>
  <si>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</si>
  <si>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</si>
  <si>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</si>
  <si>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</si>
  <si>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</si>
  <si>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</si>
  <si>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</si>
  <si>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</si>
  <si>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</si>
  <si>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</si>
  <si>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</si>
  <si>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</si>
  <si>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</si>
  <si>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</si>
  <si>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</si>
  <si>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</si>
  <si>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</si>
  <si>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</si>
  <si>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</si>
  <si>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</si>
  <si>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</si>
  <si>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</si>
  <si>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</si>
  <si>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</si>
  <si>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</si>
  <si>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</si>
  <si>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</si>
  <si>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</si>
  <si>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</si>
  <si>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</si>
  <si>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</si>
  <si>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</si>
  <si>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</si>
  <si>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</si>
  <si>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</si>
  <si>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</si>
  <si>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</si>
  <si>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</si>
  <si>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</si>
  <si>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</si>
  <si>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</si>
  <si>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</si>
  <si>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</si>
  <si>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</si>
  <si>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</si>
  <si>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</si>
  <si>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</si>
  <si>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</si>
  <si>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</si>
  <si>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</si>
  <si>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</si>
  <si>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</si>
  <si>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</si>
  <si>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</si>
  <si>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</si>
  <si>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</si>
  <si>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</si>
  <si>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</si>
  <si>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</si>
  <si>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</si>
  <si>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</si>
  <si>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</si>
  <si>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</si>
  <si>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</si>
  <si>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</si>
  <si>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</si>
  <si>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</si>
  <si>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</si>
  <si>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</si>
  <si>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</si>
  <si>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</si>
  <si>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</si>
  <si>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</si>
  <si>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</si>
  <si>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</si>
  <si>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</si>
  <si>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</si>
  <si>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</si>
  <si>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</si>
  <si>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</si>
  <si>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</si>
  <si>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</si>
  <si>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</si>
  <si>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</si>
  <si>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</si>
  <si>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</si>
  <si>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</si>
  <si>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</si>
  <si>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</si>
  <si>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</si>
  <si>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</si>
  <si>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</si>
  <si>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</si>
  <si>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</si>
  <si>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</si>
  <si>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</si>
  <si>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</si>
  <si>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</si>
  <si>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</si>
  <si>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</si>
  <si>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</si>
  <si>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</si>
  <si>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</si>
  <si>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</si>
  <si>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</si>
  <si>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</si>
  <si>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</si>
  <si>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</si>
  <si>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</si>
  <si>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</si>
  <si>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</si>
  <si>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</si>
  <si>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</si>
  <si>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</si>
  <si>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</si>
  <si>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</si>
  <si>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</si>
  <si>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</si>
  <si>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</si>
  <si>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</si>
  <si>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</si>
  <si>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</si>
  <si>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</si>
  <si>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</si>
  <si>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</si>
  <si>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</si>
  <si>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</si>
  <si>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</si>
  <si>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</si>
  <si>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</si>
  <si>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</si>
  <si>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</si>
  <si>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</si>
  <si>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</si>
  <si>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</si>
  <si>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</si>
  <si>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</si>
  <si>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</si>
  <si>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</si>
  <si>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</si>
  <si>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</si>
  <si>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</si>
  <si>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</si>
  <si>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</si>
  <si>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</si>
  <si>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</si>
  <si>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</si>
  <si>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</si>
  <si>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</si>
  <si>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</si>
  <si>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</si>
  <si>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</si>
  <si>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</si>
  <si>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</si>
  <si>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</si>
  <si>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</si>
  <si>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</si>
  <si>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</si>
  <si>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</si>
  <si>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</si>
  <si>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</si>
  <si>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</si>
  <si>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</si>
  <si>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</si>
  <si>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</si>
  <si>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</si>
  <si>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</si>
  <si>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</si>
  <si>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</si>
  <si>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</si>
  <si>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</si>
  <si>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</si>
  <si>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</si>
  <si>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</si>
  <si>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</si>
  <si>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</si>
  <si>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</si>
  <si>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</si>
  <si>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</si>
  <si>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</si>
  <si>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</si>
  <si>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</si>
  <si>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</si>
  <si>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和歌山県御坊市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</si>
  <si>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</si>
  <si>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</si>
  <si>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</si>
  <si>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</si>
  <si>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</si>
  <si>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</si>
  <si>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</si>
  <si>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</si>
  <si>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</si>
  <si>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</si>
  <si>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</si>
  <si>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</si>
  <si>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</si>
  <si>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</si>
  <si>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</si>
  <si>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</si>
  <si>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</si>
  <si>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</si>
  <si>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</si>
  <si>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</si>
  <si>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</si>
  <si>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</si>
  <si>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</si>
  <si>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</si>
  <si>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</si>
  <si>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</si>
  <si>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</si>
  <si>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</si>
  <si>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</si>
  <si>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</si>
  <si>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</si>
  <si>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</si>
  <si>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</si>
  <si>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</si>
  <si>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</si>
  <si>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</si>
  <si>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</si>
  <si>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</si>
  <si>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</si>
  <si>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</si>
  <si>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</si>
  <si>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</si>
  <si>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</si>
  <si>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</si>
  <si>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</si>
  <si>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</si>
  <si>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</si>
  <si>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</si>
  <si>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</si>
  <si>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</si>
  <si>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</si>
  <si>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</si>
  <si>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</si>
  <si>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</si>
  <si>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</si>
  <si>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</si>
  <si>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</si>
  <si>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</si>
  <si>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</si>
  <si>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</si>
  <si>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</si>
  <si>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</si>
  <si>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</si>
  <si>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</si>
  <si>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</si>
  <si>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</si>
  <si>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</si>
  <si>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</si>
  <si>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</si>
  <si>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</si>
  <si>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</si>
  <si>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</si>
  <si>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</si>
  <si>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</si>
  <si>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</si>
  <si>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</si>
  <si>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</si>
  <si>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</si>
  <si>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</si>
  <si>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</si>
  <si>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</si>
  <si>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</si>
  <si>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</si>
  <si>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</si>
  <si>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</si>
  <si>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</si>
  <si>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</si>
  <si>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</si>
  <si>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</si>
  <si>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</si>
  <si>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</si>
  <si>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</si>
  <si>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</si>
  <si>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</si>
  <si>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</si>
  <si>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</si>
  <si>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</si>
  <si>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</si>
  <si>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</si>
  <si>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</si>
  <si>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</si>
  <si>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</si>
  <si>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</si>
  <si>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</si>
  <si>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</si>
  <si>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</si>
  <si>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</si>
  <si>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</si>
  <si>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</si>
  <si>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</si>
  <si>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</si>
  <si>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</si>
  <si>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</si>
  <si>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</si>
  <si>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</si>
  <si>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</si>
  <si>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</si>
  <si>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</si>
  <si>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</si>
  <si>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</si>
  <si>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</si>
  <si>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</si>
  <si>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</si>
  <si>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</si>
  <si>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</si>
  <si>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</si>
  <si>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</si>
  <si>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</si>
  <si>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</si>
  <si>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</si>
  <si>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</si>
  <si>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</si>
  <si>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</si>
  <si>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</si>
  <si>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</si>
  <si>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</si>
  <si>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</si>
  <si>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</si>
  <si>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</si>
  <si>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</si>
  <si>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</si>
  <si>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</si>
  <si>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</si>
  <si>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</si>
  <si>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</si>
  <si>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</si>
  <si>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</si>
  <si>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</si>
  <si>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</si>
  <si>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</si>
  <si>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和歌山県御坊市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</si>
  <si>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</si>
  <si>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</si>
  <si>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</si>
  <si>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</si>
  <si>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</si>
  <si>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</si>
  <si>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</si>
  <si>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</si>
  <si>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</si>
  <si>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</si>
  <si>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</si>
  <si>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</si>
  <si>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</si>
  <si>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</si>
  <si>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</si>
  <si>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</si>
  <si>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</si>
  <si>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</si>
  <si>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</si>
  <si>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</si>
  <si>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</si>
  <si>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</si>
  <si>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</si>
  <si>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</si>
  <si>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</si>
  <si>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</si>
  <si>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</si>
  <si>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</si>
  <si>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</si>
  <si>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</si>
  <si>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</si>
  <si>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</si>
  <si>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</si>
  <si>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</si>
  <si>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</si>
  <si>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</si>
  <si>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</si>
  <si>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</si>
  <si>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</si>
  <si>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</si>
  <si>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</si>
  <si>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</si>
  <si>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</si>
  <si>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</si>
  <si>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</si>
  <si>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</si>
  <si>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</si>
  <si>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</si>
  <si>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</si>
  <si>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</si>
  <si>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</si>
  <si>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</si>
  <si>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</si>
  <si>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</si>
  <si>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</si>
  <si>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</si>
  <si>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</si>
  <si>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</si>
  <si>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</si>
  <si>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</si>
  <si>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</si>
  <si>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</si>
  <si>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</si>
  <si>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</si>
  <si>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</si>
  <si>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</si>
  <si>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</si>
  <si>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</si>
  <si>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</si>
  <si>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</si>
  <si>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</si>
  <si>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</si>
  <si>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</si>
  <si>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</si>
  <si>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</si>
  <si>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</si>
  <si>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</si>
  <si>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</si>
  <si>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</si>
  <si>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</si>
  <si>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</si>
  <si>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</si>
  <si>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</si>
  <si>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</si>
  <si>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</si>
  <si>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</si>
  <si>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</si>
  <si>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</si>
  <si>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</si>
  <si>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</si>
  <si>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</si>
  <si>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</si>
  <si>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</si>
  <si>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</si>
  <si>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</si>
  <si>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</si>
  <si>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</si>
  <si>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</si>
  <si>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</si>
  <si>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</si>
  <si>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</si>
  <si>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</si>
  <si>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</si>
  <si>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</si>
  <si>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</si>
  <si>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</si>
  <si>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</si>
  <si>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</si>
  <si>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</si>
  <si>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</si>
  <si>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</si>
  <si>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</si>
  <si>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</si>
  <si>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</si>
  <si>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</si>
  <si>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</si>
  <si>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</si>
  <si>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</si>
  <si>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</si>
  <si>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</si>
  <si>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</si>
  <si>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</si>
  <si>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</si>
  <si>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</si>
  <si>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</si>
  <si>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</si>
  <si>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</si>
  <si>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</si>
  <si>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</si>
  <si>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</si>
  <si>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</si>
  <si>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</si>
  <si>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</si>
  <si>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</si>
  <si>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</si>
  <si>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</si>
  <si>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</si>
  <si>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</si>
  <si>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</si>
  <si>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</si>
  <si>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</si>
  <si>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</si>
  <si>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</si>
  <si>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</si>
  <si>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</si>
  <si>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</si>
  <si>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</si>
  <si>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</si>
  <si>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</si>
  <si>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</si>
  <si>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</si>
  <si>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</si>
  <si>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</si>
  <si>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</si>
  <si>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</si>
  <si>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</si>
  <si>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</si>
  <si>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</si>
  <si>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</si>
  <si>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</si>
  <si>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</si>
  <si>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</si>
  <si>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</si>
  <si>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</si>
  <si>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</si>
  <si>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</si>
  <si>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</si>
  <si>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</si>
  <si>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</si>
  <si>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</si>
  <si>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</si>
  <si>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</si>
  <si>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</si>
  <si>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</si>
  <si>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</si>
  <si>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国民健康保険特別会計</t>
  </si>
  <si>
    <t>水道事業会計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</si>
  <si>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</si>
  <si>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</si>
  <si>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</si>
  <si>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</si>
  <si>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</si>
  <si>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</si>
  <si>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</si>
  <si>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</si>
  <si>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</si>
  <si>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</si>
  <si>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</si>
  <si>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1">
      <t>ジム</t>
    </rPh>
    <rPh sb="11" eb="13">
      <t>クミアイ</t>
    </rPh>
    <phoneticPr fontId="18"/>
  </si>
  <si>
    <t>-</t>
    <phoneticPr fontId="38"/>
  </si>
  <si>
    <t>御坊市日高川町中学校組合</t>
    <rPh sb="0" eb="3">
      <t>ゴボウシ</t>
    </rPh>
    <rPh sb="3" eb="7">
      <t>ヒダカガワチョウ</t>
    </rPh>
    <rPh sb="7" eb="8">
      <t>チュウ</t>
    </rPh>
    <rPh sb="8" eb="10">
      <t>ガッコウ</t>
    </rPh>
    <rPh sb="10" eb="12">
      <t>クミアイ</t>
    </rPh>
    <phoneticPr fontId="18"/>
  </si>
  <si>
    <t>御坊日高老人福祉施設事務組合</t>
    <rPh sb="0" eb="2">
      <t>ゴボウ</t>
    </rPh>
    <rPh sb="2" eb="4">
      <t>ヒダカ</t>
    </rPh>
    <rPh sb="4" eb="6">
      <t>ロウジン</t>
    </rPh>
    <rPh sb="6" eb="8">
      <t>フクシ</t>
    </rPh>
    <rPh sb="8" eb="10">
      <t>シセツ</t>
    </rPh>
    <rPh sb="10" eb="12">
      <t>ジム</t>
    </rPh>
    <rPh sb="12" eb="14">
      <t>クミアイ</t>
    </rPh>
    <phoneticPr fontId="18"/>
  </si>
  <si>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8"/>
  </si>
  <si>
    <t>御坊広域行政事務組合</t>
    <rPh sb="0" eb="2">
      <t>ゴボウ</t>
    </rPh>
    <rPh sb="2" eb="4">
      <t>コウイキ</t>
    </rPh>
    <rPh sb="4" eb="6">
      <t>ギョウセイ</t>
    </rPh>
    <rPh sb="6" eb="8">
      <t>ジム</t>
    </rPh>
    <rPh sb="8" eb="10">
      <t>クミアイ</t>
    </rPh>
    <phoneticPr fontId="18"/>
  </si>
  <si>
    <t>和歌山地方税回収機構</t>
    <rPh sb="0" eb="3">
      <t>ワカヤマ</t>
    </rPh>
    <rPh sb="3" eb="6">
      <t>チホウゼイ</t>
    </rPh>
    <rPh sb="6" eb="8">
      <t>カイシュウ</t>
    </rPh>
    <rPh sb="8" eb="10">
      <t>キコウ</t>
    </rPh>
    <phoneticPr fontId="18"/>
  </si>
  <si>
    <t>和歌山県後期高齢者医療広域連合</t>
    <rPh sb="0" eb="4">
      <t>ワカヤマケン</t>
    </rPh>
    <rPh sb="4" eb="6">
      <t>コウキ</t>
    </rPh>
    <rPh sb="6" eb="9">
      <t>コウレイシャ</t>
    </rPh>
    <rPh sb="9" eb="11">
      <t>イリョウ</t>
    </rPh>
    <rPh sb="11" eb="13">
      <t>コウイキ</t>
    </rPh>
    <rPh sb="13" eb="15">
      <t>レンゴウ</t>
    </rPh>
    <phoneticPr fontId="1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</si>
  <si>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8"/>
  </si>
  <si>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18"/>
  </si>
  <si>
    <t>御坊市外五ヶ町病院経営事務組合</t>
    <rPh sb="0" eb="3">
      <t>ゴボウシ</t>
    </rPh>
    <rPh sb="3" eb="4">
      <t>ホカ</t>
    </rPh>
    <rPh sb="4" eb="5">
      <t>５</t>
    </rPh>
    <rPh sb="6" eb="7">
      <t>チョウ</t>
    </rPh>
    <rPh sb="7" eb="9">
      <t>ビョウイン</t>
    </rPh>
    <rPh sb="9" eb="11">
      <t>ケイエイ</t>
    </rPh>
    <rPh sb="11" eb="13">
      <t>ジム</t>
    </rPh>
    <rPh sb="13" eb="15">
      <t>クミアイ</t>
    </rPh>
    <phoneticPr fontId="18"/>
  </si>
  <si>
    <t>御坊市ふれあいセンター</t>
    <rPh sb="0" eb="3">
      <t>ゴボウシ</t>
    </rPh>
    <phoneticPr fontId="38"/>
  </si>
  <si>
    <t>庁舎建設</t>
    <rPh sb="0" eb="2">
      <t>チョウシャ</t>
    </rPh>
    <rPh sb="2" eb="4">
      <t>ケンセツ</t>
    </rPh>
    <phoneticPr fontId="5"/>
  </si>
  <si>
    <t>公共施設等維持補修基金</t>
    <phoneticPr fontId="38"/>
  </si>
  <si>
    <t>塩屋・名田町地域振興基金</t>
    <phoneticPr fontId="38"/>
  </si>
  <si>
    <t>水産業振興基金</t>
  </si>
  <si>
    <t>日高港振興基金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</si>
</sst>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92B7-4DBE-A4DA-9821122E52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60921</c:v>
                </c:pt>
                <c:pt idx="1">
                  <c:v>64251</c:v>
                </c:pt>
                <c:pt idx="2">
                  <c:v>120182</c:v>
                </c:pt>
                <c:pt idx="3">
                  <c:v>134166</c:v>
                </c:pt>
                <c:pt idx="4">
                  <c:v>56033</c:v>
                </c:pt>
              </c:numCache>
            </c:numRef>
          </c:val>
          <c:smooth val="0"/>
          <c:extLst>
            <c:ext xmlns:c16="http://schemas.microsoft.com/office/drawing/2014/chart" uri="{C3380CC4-5D6E-409C-BE32-E72D297353CC}">
              <c16:uniqueId val="{00000001-92B7-4DBE-A4DA-9821122E52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4.82</c:v>
                </c:pt>
                <c:pt idx="1">
                  <c:v>14.15</c:v>
                </c:pt>
                <c:pt idx="2">
                  <c:v>17.78</c:v>
                </c:pt>
                <c:pt idx="3">
                  <c:v>11.02</c:v>
                </c:pt>
                <c:pt idx="4">
                  <c:v>18.829999999999998</c:v>
                </c:pt>
              </c:numCache>
            </c:numRef>
          </c:val>
          <c:extLst>
            <c:ext xmlns:c16="http://schemas.microsoft.com/office/drawing/2014/chart" uri="{C3380CC4-5D6E-409C-BE32-E72D297353CC}">
              <c16:uniqueId val="{00000000-CB81-431F-A6DB-CFF915F1B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23.3</c:v>
                </c:pt>
                <c:pt idx="1">
                  <c:v>24.56</c:v>
                </c:pt>
                <c:pt idx="2">
                  <c:v>35.78</c:v>
                </c:pt>
                <c:pt idx="3">
                  <c:v>43.99</c:v>
                </c:pt>
                <c:pt idx="4">
                  <c:v>47.95</c:v>
                </c:pt>
              </c:numCache>
            </c:numRef>
          </c:val>
          <c:extLst>
            <c:ext xmlns:c16="http://schemas.microsoft.com/office/drawing/2014/chart" uri="{C3380CC4-5D6E-409C-BE32-E72D297353CC}">
              <c16:uniqueId val="{00000001-CB81-431F-A6DB-CFF915F1B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4.6100000000000003</c:v>
                </c:pt>
                <c:pt idx="1">
                  <c:v>11.97</c:v>
                </c:pt>
                <c:pt idx="2">
                  <c:v>13.83</c:v>
                </c:pt>
                <c:pt idx="3">
                  <c:v>1.59</c:v>
                </c:pt>
                <c:pt idx="4">
                  <c:v>12.9</c:v>
                </c:pt>
              </c:numCache>
            </c:numRef>
          </c:val>
          <c:smooth val="0"/>
          <c:extLst>
            <c:ext xmlns:c16="http://schemas.microsoft.com/office/drawing/2014/chart" uri="{C3380CC4-5D6E-409C-BE32-E72D297353CC}">
              <c16:uniqueId val="{00000002-CB81-431F-A6DB-CFF915F1B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0.85</c:v>
                </c:pt>
                <c:pt idx="2">
                  <c:v>#N/A</c:v>
                </c:pt>
                <c:pt idx="3">
                  <c:v>0.67</c:v>
                </c:pt>
                <c:pt idx="4">
                  <c:v>#N/A</c:v>
                </c:pt>
                <c:pt idx="5">
                  <c:v>0.59</c:v>
                </c:pt>
                <c:pt idx="6">
                  <c:v>#N/A</c:v>
                </c:pt>
                <c:pt idx="7">
                  <c:v>2.35</c:v>
                </c:pt>
                <c:pt idx="8">
                  <c:v>0</c:v>
                </c:pt>
                <c:pt idx="9">
                  <c:v>0</c:v>
                </c:pt>
              </c:numCache>
            </c:numRef>
          </c:val>
          <c:extLst>
            <c:ext xmlns:c16="http://schemas.microsoft.com/office/drawing/2014/chart" uri="{C3380CC4-5D6E-409C-BE32-E72D297353CC}">
              <c16:uniqueId val="{00000000-7B29-4706-9C7C-A57C475667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29-4706-9C7C-A57C475667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B29-4706-9C7C-A57C4756679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B29-4706-9C7C-A57C475667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0.14000000000000001</c:v>
                </c:pt>
                <c:pt idx="8">
                  <c:v>#N/A</c:v>
                </c:pt>
                <c:pt idx="9">
                  <c:v>0.17</c:v>
                </c:pt>
              </c:numCache>
            </c:numRef>
          </c:val>
          <c:extLst>
            <c:ext xmlns:c16="http://schemas.microsoft.com/office/drawing/2014/chart" uri="{C3380CC4-5D6E-409C-BE32-E72D297353CC}">
              <c16:uniqueId val="{00000004-7B29-4706-9C7C-A57C4756679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1.39</c:v>
                </c:pt>
                <c:pt idx="4">
                  <c:v>#N/A</c:v>
                </c:pt>
                <c:pt idx="5">
                  <c:v>1.93</c:v>
                </c:pt>
                <c:pt idx="6">
                  <c:v>#N/A</c:v>
                </c:pt>
                <c:pt idx="7">
                  <c:v>0.94</c:v>
                </c:pt>
                <c:pt idx="8">
                  <c:v>#N/A</c:v>
                </c:pt>
                <c:pt idx="9">
                  <c:v>1.1100000000000001</c:v>
                </c:pt>
              </c:numCache>
            </c:numRef>
          </c:val>
          <c:extLst>
            <c:ext xmlns:c16="http://schemas.microsoft.com/office/drawing/2014/chart" uri="{C3380CC4-5D6E-409C-BE32-E72D297353CC}">
              <c16:uniqueId val="{00000005-7B29-4706-9C7C-A57C4756679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2.63</c:v>
                </c:pt>
              </c:numCache>
            </c:numRef>
          </c:val>
          <c:extLst>
            <c:ext xmlns:c16="http://schemas.microsoft.com/office/drawing/2014/chart" uri="{C3380CC4-5D6E-409C-BE32-E72D297353CC}">
              <c16:uniqueId val="{00000006-7B29-4706-9C7C-A57C4756679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7.85</c:v>
                </c:pt>
                <c:pt idx="2">
                  <c:v>#N/A</c:v>
                </c:pt>
                <c:pt idx="3">
                  <c:v>8.73</c:v>
                </c:pt>
                <c:pt idx="4">
                  <c:v>#N/A</c:v>
                </c:pt>
                <c:pt idx="5">
                  <c:v>7.21</c:v>
                </c:pt>
                <c:pt idx="6">
                  <c:v>#N/A</c:v>
                </c:pt>
                <c:pt idx="7">
                  <c:v>7.15</c:v>
                </c:pt>
                <c:pt idx="8">
                  <c:v>#N/A</c:v>
                </c:pt>
                <c:pt idx="9">
                  <c:v>7.01</c:v>
                </c:pt>
              </c:numCache>
            </c:numRef>
          </c:val>
          <c:extLst>
            <c:ext xmlns:c16="http://schemas.microsoft.com/office/drawing/2014/chart" uri="{C3380CC4-5D6E-409C-BE32-E72D297353CC}">
              <c16:uniqueId val="{00000007-7B29-4706-9C7C-A57C4756679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7.32</c:v>
                </c:pt>
                <c:pt idx="2">
                  <c:v>#N/A</c:v>
                </c:pt>
                <c:pt idx="3">
                  <c:v>8.1199999999999992</c:v>
                </c:pt>
                <c:pt idx="4">
                  <c:v>#N/A</c:v>
                </c:pt>
                <c:pt idx="5">
                  <c:v>8.2100000000000009</c:v>
                </c:pt>
                <c:pt idx="6">
                  <c:v>#N/A</c:v>
                </c:pt>
                <c:pt idx="7">
                  <c:v>8.8699999999999992</c:v>
                </c:pt>
                <c:pt idx="8">
                  <c:v>#N/A</c:v>
                </c:pt>
                <c:pt idx="9">
                  <c:v>9.77</c:v>
                </c:pt>
              </c:numCache>
            </c:numRef>
          </c:val>
          <c:extLst>
            <c:ext xmlns:c16="http://schemas.microsoft.com/office/drawing/2014/chart" uri="{C3380CC4-5D6E-409C-BE32-E72D297353CC}">
              <c16:uniqueId val="{00000008-7B29-4706-9C7C-A57C475667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4.8099999999999996</c:v>
                </c:pt>
                <c:pt idx="2">
                  <c:v>#N/A</c:v>
                </c:pt>
                <c:pt idx="3">
                  <c:v>14.14</c:v>
                </c:pt>
                <c:pt idx="4">
                  <c:v>#N/A</c:v>
                </c:pt>
                <c:pt idx="5">
                  <c:v>17.77</c:v>
                </c:pt>
                <c:pt idx="6">
                  <c:v>#N/A</c:v>
                </c:pt>
                <c:pt idx="7">
                  <c:v>11.01</c:v>
                </c:pt>
                <c:pt idx="8">
                  <c:v>#N/A</c:v>
                </c:pt>
                <c:pt idx="9">
                  <c:v>18.82</c:v>
                </c:pt>
              </c:numCache>
            </c:numRef>
          </c:val>
          <c:extLst>
            <c:ext xmlns:c16="http://schemas.microsoft.com/office/drawing/2014/chart" uri="{C3380CC4-5D6E-409C-BE32-E72D297353CC}">
              <c16:uniqueId val="{00000009-7B29-4706-9C7C-A57C475667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987</c:v>
                </c:pt>
                <c:pt idx="5">
                  <c:v>939</c:v>
                </c:pt>
                <c:pt idx="8">
                  <c:v>949</c:v>
                </c:pt>
                <c:pt idx="11">
                  <c:v>914</c:v>
                </c:pt>
                <c:pt idx="14">
                  <c:v>951</c:v>
                </c:pt>
              </c:numCache>
            </c:numRef>
          </c:val>
          <c:extLst>
            <c:ext xmlns:c16="http://schemas.microsoft.com/office/drawing/2014/chart" uri="{C3380CC4-5D6E-409C-BE32-E72D297353CC}">
              <c16:uniqueId val="{00000000-B30D-4A6D-A60F-D639413B4D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0D-4A6D-A60F-D639413B4D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0D-4A6D-A60F-D639413B4D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102</c:v>
                </c:pt>
                <c:pt idx="6">
                  <c:v>120</c:v>
                </c:pt>
                <c:pt idx="9">
                  <c:v>184</c:v>
                </c:pt>
                <c:pt idx="12">
                  <c:v>241</c:v>
                </c:pt>
              </c:numCache>
            </c:numRef>
          </c:val>
          <c:extLst>
            <c:ext xmlns:c16="http://schemas.microsoft.com/office/drawing/2014/chart" uri="{C3380CC4-5D6E-409C-BE32-E72D297353CC}">
              <c16:uniqueId val="{00000003-B30D-4A6D-A60F-D639413B4D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177</c:v>
                </c:pt>
                <c:pt idx="3">
                  <c:v>181</c:v>
                </c:pt>
                <c:pt idx="6">
                  <c:v>188</c:v>
                </c:pt>
                <c:pt idx="9">
                  <c:v>170</c:v>
                </c:pt>
                <c:pt idx="12">
                  <c:v>169</c:v>
                </c:pt>
              </c:numCache>
            </c:numRef>
          </c:val>
          <c:extLst>
            <c:ext xmlns:c16="http://schemas.microsoft.com/office/drawing/2014/chart" uri="{C3380CC4-5D6E-409C-BE32-E72D297353CC}">
              <c16:uniqueId val="{00000004-B30D-4A6D-A60F-D639413B4D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0D-4A6D-A60F-D639413B4D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0D-4A6D-A60F-D639413B4D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1429</c:v>
                </c:pt>
                <c:pt idx="3">
                  <c:v>1447</c:v>
                </c:pt>
                <c:pt idx="6">
                  <c:v>1452</c:v>
                </c:pt>
                <c:pt idx="9">
                  <c:v>1478</c:v>
                </c:pt>
                <c:pt idx="12">
                  <c:v>1303</c:v>
                </c:pt>
              </c:numCache>
            </c:numRef>
          </c:val>
          <c:extLst>
            <c:ext xmlns:c16="http://schemas.microsoft.com/office/drawing/2014/chart" uri="{C3380CC4-5D6E-409C-BE32-E72D297353CC}">
              <c16:uniqueId val="{00000007-B30D-4A6D-A60F-D639413B4D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763</c:v>
                </c:pt>
                <c:pt idx="2">
                  <c:v>#N/A</c:v>
                </c:pt>
                <c:pt idx="3">
                  <c:v>#N/A</c:v>
                </c:pt>
                <c:pt idx="4">
                  <c:v>791</c:v>
                </c:pt>
                <c:pt idx="5">
                  <c:v>#N/A</c:v>
                </c:pt>
                <c:pt idx="6">
                  <c:v>#N/A</c:v>
                </c:pt>
                <c:pt idx="7">
                  <c:v>811</c:v>
                </c:pt>
                <c:pt idx="8">
                  <c:v>#N/A</c:v>
                </c:pt>
                <c:pt idx="9">
                  <c:v>#N/A</c:v>
                </c:pt>
                <c:pt idx="10">
                  <c:v>918</c:v>
                </c:pt>
                <c:pt idx="11">
                  <c:v>#N/A</c:v>
                </c:pt>
                <c:pt idx="12">
                  <c:v>#N/A</c:v>
                </c:pt>
                <c:pt idx="13">
                  <c:v>762</c:v>
                </c:pt>
                <c:pt idx="14">
                  <c:v>#N/A</c:v>
                </c:pt>
              </c:numCache>
            </c:numRef>
          </c:val>
          <c:smooth val="0"/>
          <c:extLst>
            <c:ext xmlns:c16="http://schemas.microsoft.com/office/drawing/2014/chart" uri="{C3380CC4-5D6E-409C-BE32-E72D297353CC}">
              <c16:uniqueId val="{00000008-B30D-4A6D-A60F-D639413B4D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9430</c:v>
                </c:pt>
                <c:pt idx="5">
                  <c:v>9628</c:v>
                </c:pt>
                <c:pt idx="8">
                  <c:v>10632</c:v>
                </c:pt>
                <c:pt idx="11">
                  <c:v>11540</c:v>
                </c:pt>
                <c:pt idx="14">
                  <c:v>11428</c:v>
                </c:pt>
              </c:numCache>
            </c:numRef>
          </c:val>
          <c:extLst>
            <c:ext xmlns:c16="http://schemas.microsoft.com/office/drawing/2014/chart" uri="{C3380CC4-5D6E-409C-BE32-E72D297353CC}">
              <c16:uniqueId val="{00000000-95ED-4843-AF36-C3F6DA421F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1676</c:v>
                </c:pt>
                <c:pt idx="5">
                  <c:v>1693</c:v>
                </c:pt>
                <c:pt idx="8">
                  <c:v>1735</c:v>
                </c:pt>
                <c:pt idx="11">
                  <c:v>1818</c:v>
                </c:pt>
                <c:pt idx="14">
                  <c:v>2022</c:v>
                </c:pt>
              </c:numCache>
            </c:numRef>
          </c:val>
          <c:extLst>
            <c:ext xmlns:c16="http://schemas.microsoft.com/office/drawing/2014/chart" uri="{C3380CC4-5D6E-409C-BE32-E72D297353CC}">
              <c16:uniqueId val="{00000001-95ED-4843-AF36-C3F6DA421F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3059</c:v>
                </c:pt>
                <c:pt idx="5">
                  <c:v>3345</c:v>
                </c:pt>
                <c:pt idx="8">
                  <c:v>4213</c:v>
                </c:pt>
                <c:pt idx="11">
                  <c:v>4698</c:v>
                </c:pt>
                <c:pt idx="14">
                  <c:v>4973</c:v>
                </c:pt>
              </c:numCache>
            </c:numRef>
          </c:val>
          <c:extLst>
            <c:ext xmlns:c16="http://schemas.microsoft.com/office/drawing/2014/chart" uri="{C3380CC4-5D6E-409C-BE32-E72D297353CC}">
              <c16:uniqueId val="{00000002-95ED-4843-AF36-C3F6DA421F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ED-4843-AF36-C3F6DA421F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ED-4843-AF36-C3F6DA421F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ED-4843-AF36-C3F6DA421F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2185</c:v>
                </c:pt>
                <c:pt idx="3">
                  <c:v>2122</c:v>
                </c:pt>
                <c:pt idx="6">
                  <c:v>2143</c:v>
                </c:pt>
                <c:pt idx="9">
                  <c:v>2213</c:v>
                </c:pt>
                <c:pt idx="12">
                  <c:v>2080</c:v>
                </c:pt>
              </c:numCache>
            </c:numRef>
          </c:val>
          <c:extLst>
            <c:ext xmlns:c16="http://schemas.microsoft.com/office/drawing/2014/chart" uri="{C3380CC4-5D6E-409C-BE32-E72D297353CC}">
              <c16:uniqueId val="{00000006-95ED-4843-AF36-C3F6DA421F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1739</c:v>
                </c:pt>
                <c:pt idx="3">
                  <c:v>2593</c:v>
                </c:pt>
                <c:pt idx="6">
                  <c:v>2986</c:v>
                </c:pt>
                <c:pt idx="9">
                  <c:v>3189</c:v>
                </c:pt>
                <c:pt idx="12">
                  <c:v>3325</c:v>
                </c:pt>
              </c:numCache>
            </c:numRef>
          </c:val>
          <c:extLst>
            <c:ext xmlns:c16="http://schemas.microsoft.com/office/drawing/2014/chart" uri="{C3380CC4-5D6E-409C-BE32-E72D297353CC}">
              <c16:uniqueId val="{00000007-95ED-4843-AF36-C3F6DA421F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2765</c:v>
                </c:pt>
                <c:pt idx="3">
                  <c:v>2774</c:v>
                </c:pt>
                <c:pt idx="6">
                  <c:v>2862</c:v>
                </c:pt>
                <c:pt idx="9">
                  <c:v>2846</c:v>
                </c:pt>
                <c:pt idx="12">
                  <c:v>2706</c:v>
                </c:pt>
              </c:numCache>
            </c:numRef>
          </c:val>
          <c:extLst>
            <c:ext xmlns:c16="http://schemas.microsoft.com/office/drawing/2014/chart" uri="{C3380CC4-5D6E-409C-BE32-E72D297353CC}">
              <c16:uniqueId val="{00000008-95ED-4843-AF36-C3F6DA421F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ED-4843-AF36-C3F6DA421F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13580</c:v>
                </c:pt>
                <c:pt idx="3">
                  <c:v>13504</c:v>
                </c:pt>
                <c:pt idx="6">
                  <c:v>14489</c:v>
                </c:pt>
                <c:pt idx="9">
                  <c:v>15273</c:v>
                </c:pt>
                <c:pt idx="12">
                  <c:v>14884</c:v>
                </c:pt>
              </c:numCache>
            </c:numRef>
          </c:val>
          <c:extLst>
            <c:ext xmlns:c16="http://schemas.microsoft.com/office/drawing/2014/chart" uri="{C3380CC4-5D6E-409C-BE32-E72D297353CC}">
              <c16:uniqueId val="{0000000A-95ED-4843-AF36-C3F6DA421F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6103</c:v>
                </c:pt>
                <c:pt idx="2">
                  <c:v>#N/A</c:v>
                </c:pt>
                <c:pt idx="3">
                  <c:v>#N/A</c:v>
                </c:pt>
                <c:pt idx="4">
                  <c:v>6327</c:v>
                </c:pt>
                <c:pt idx="5">
                  <c:v>#N/A</c:v>
                </c:pt>
                <c:pt idx="6">
                  <c:v>#N/A</c:v>
                </c:pt>
                <c:pt idx="7">
                  <c:v>5901</c:v>
                </c:pt>
                <c:pt idx="8">
                  <c:v>#N/A</c:v>
                </c:pt>
                <c:pt idx="9">
                  <c:v>#N/A</c:v>
                </c:pt>
                <c:pt idx="10">
                  <c:v>5466</c:v>
                </c:pt>
                <c:pt idx="11">
                  <c:v>#N/A</c:v>
                </c:pt>
                <c:pt idx="12">
                  <c:v>#N/A</c:v>
                </c:pt>
                <c:pt idx="13">
                  <c:v>4574</c:v>
                </c:pt>
                <c:pt idx="14">
                  <c:v>#N/A</c:v>
                </c:pt>
              </c:numCache>
            </c:numRef>
          </c:val>
          <c:smooth val="0"/>
          <c:extLst>
            <c:ext xmlns:c16="http://schemas.microsoft.com/office/drawing/2014/chart" uri="{C3380CC4-5D6E-409C-BE32-E72D297353CC}">
              <c16:uniqueId val="{0000000B-95ED-4843-AF36-C3F6DA421F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2542</c:v>
                </c:pt>
                <c:pt idx="1">
                  <c:v>3133</c:v>
                </c:pt>
                <c:pt idx="2">
                  <c:v>3486</c:v>
                </c:pt>
              </c:numCache>
            </c:numRef>
          </c:val>
          <c:extLst>
            <c:ext xmlns:c16="http://schemas.microsoft.com/office/drawing/2014/chart" uri="{C3380CC4-5D6E-409C-BE32-E72D297353CC}">
              <c16:uniqueId val="{00000000-C2A9-4C26-A928-608E239C67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223</c:v>
                </c:pt>
                <c:pt idx="1">
                  <c:v>262</c:v>
                </c:pt>
                <c:pt idx="2">
                  <c:v>308</c:v>
                </c:pt>
              </c:numCache>
            </c:numRef>
          </c:val>
          <c:extLst>
            <c:ext xmlns:c16="http://schemas.microsoft.com/office/drawing/2014/chart" uri="{C3380CC4-5D6E-409C-BE32-E72D297353CC}">
              <c16:uniqueId val="{00000001-C2A9-4C26-A928-608E239C67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1377</c:v>
                </c:pt>
                <c:pt idx="1">
                  <c:v>1192</c:v>
                </c:pt>
                <c:pt idx="2">
                  <c:v>1068</c:v>
                </c:pt>
              </c:numCache>
            </c:numRef>
          </c:val>
          <c:extLst>
            <c:ext xmlns:c16="http://schemas.microsoft.com/office/drawing/2014/chart" uri="{C3380CC4-5D6E-409C-BE32-E72D297353CC}">
              <c16:uniqueId val="{00000002-C2A9-4C26-A928-608E239C67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元利償還額は、緊急防災・減災事業債、臨時財政対策債及び退職手当債の償還が進んでいることに加え、第三セクター等改革推進債の償還が終了したことなどにより減少している。</a:t>
          </a:r>
        </a:p>
        <a:p>
          <a:r>
            <a:rPr kumimoji="1" lang="ja-JP" altLang="en-US" sz="1200">
              <a:latin typeface="ＭＳ ゴシック" pitchFamily="49" charset="-128"/>
              <a:ea typeface="ＭＳ ゴシック" pitchFamily="49" charset="-128"/>
            </a:rPr>
            <a:t>一方で、一部事務組合である御坊広域行政事務組合における一般廃棄物事業債（マテリアル基幹改良、汚泥再生処理センター）の償還開始に伴い、負担金は増加している。</a:t>
          </a:r>
        </a:p>
        <a:p>
          <a:r>
            <a:rPr kumimoji="1" lang="ja-JP" altLang="en-US" sz="1200">
              <a:latin typeface="ＭＳ ゴシック" pitchFamily="49" charset="-128"/>
              <a:ea typeface="ＭＳ ゴシック" pitchFamily="49" charset="-128"/>
            </a:rPr>
            <a:t>今後は、新庁舎建設事業に伴う元金償還が本格化する令和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までは、元利償還額の減少が見込まれる。しかし、一部事務組合等が発行した地方債に係る負担金等の増加が予測されるため、これまで以上に事業の優先順位を精査し、交付税措置のある有利な起債を活用するとともに、地方税の徴収対策を更に強化し、標準税収入の増加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満期一括償還地方債を活用していない。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これまで基本的な方針として、元金償還額の範囲内での起債発行に取り組んでおり、地方債現在高は減少傾向にあった。しかし、令和４年度から５年度にかけては、新庁舎建設事業により起債発行額が大幅に増加し、元金償還額を上回った結果、地方債残高全体は一時的に増加となった。今後は、新庁舎建設事業が旧庁舎の解体や外構工事へとフェーズ移行するのに伴い、事業費及び起債発行は減少する見込み。これにより、再び元金償還額の範囲内での発行に取り組むことで、地方債残高は減少に転じる見込み。一方で、組合負担額については、御坊広域行政事務組合の大型事業（基幹改良事業や汚泥再生処理センター建設事業）が完了するまで間、増加が見込まれる。</a:t>
          </a:r>
        </a:p>
        <a:p>
          <a:r>
            <a:rPr kumimoji="1" lang="ja-JP" altLang="en-US" sz="1200">
              <a:latin typeface="ＭＳ ゴシック" pitchFamily="49" charset="-128"/>
              <a:ea typeface="ＭＳ ゴシック" pitchFamily="49" charset="-128"/>
            </a:rPr>
            <a:t>そのため、これまで以上に事業の優先順位を見定め、交付税措置のある有利な起債の活用や、財政調整基金に頼らない財政運営を行うことで、将来負担比率の抑制に努める。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和歌山県御坊市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財政調整基金については、５年連続で取り崩しを行わない決算となった。さらに、４年連続で前年度決算剰余金の積み立てを行ったことから、基金残高は約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一方、特定目的基金については、職員退職基金を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億円取り崩したことから、全体としては前年度より約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第５次御坊市総合計画に掲げている「持続可能な行財政運営」を推進するため、前年度に引き続き、中期財政計画において基金残高の目標額を設定し、財政調整基金に頼らない財政運営を目指し、今後もより一層の歳出削減に努めなど、財政の健全化に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特定目的基金については、それぞれの設置目的に応じて有効に活用を図る。その運用にあたっては、事業内容を精査して無駄を省き、基金取り崩しの抑制に努めることで、将来の財政需要に備える。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・庁舎建設基金：現庁舎の耐震強度不足や老朽化などへの対応策として、新庁舎を建設し、その建設に要する経費の財源に充てるため。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・公共施設等維持補修基金：公共施設の老朽化などへの対応策として、建物の修繕その他の維持補修に要する経費の財源に充てるため。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・庁舎建設基金：新庁舎建設工事のため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・公共施設等維持補修基金：老朽化施設の維持修繕などのため、約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・庁舎建設基金：今後事業の進捗に伴い、減少する見込み。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・公共施設等維持補修基金：個別施設計画に基づき、老朽化施設の維持修繕などに対応するため、減少する見込み。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毎年歳出の抑制に努めており、令和６年度決算では、５年連続で財政調整基金の取り崩しを行わない決算となったことに加え、４年連続で財政調整基金へ積み立てを行ったことから、前年度より約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決算では、５年連続で財政調整基金を取り崩さない決算となった。しかしながら、今後は新庁舎建設事業債の償還が本格化することや、一部事務組合である御坊広域事務組合の建設事業に伴う負担金の増加が見込まれるため、依然として厳しい状況に変わり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面では市税や地方交付税の大きな伸びは見込めない一方、歳出面では社会保障経費や防災対策事業、老朽化した公共施設の維持管理費が増加傾向にある。加えて、高止まりが続く原油価格・物価高騰への対応も継続的に必要となることから、財政状況は引き続き非常に厳しいものと予測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そのため、中期財政計画を指針として、財政調整基金に頼らない持続可能な行財政運営を目指し、より一層の歳出削減に努めるなど、財政の健全化に取り組む。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千万円を積み立てたことにより、前年度より増となった。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償還のピークに備え、毎年度計画的に積み立てを行う予定である。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また、普通交付税における臨時財政対策債を償還するための追加交付分を基金へ積み立て償還に備える。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前年度と比較し横ばいで推移しているが、大手電力会社からの税収等により</a:t>
          </a:r>
          <a:r>
            <a:rPr kumimoji="1" lang="en-US" altLang="ja-JP" sz="1100" b="0">
              <a:latin typeface="ＭＳ Ｐゴシック" panose="020B0600070205080204" pitchFamily="50" charset="-128"/>
              <a:ea typeface="ＭＳ Ｐゴシック" panose="020B0600070205080204" pitchFamily="50" charset="-128"/>
            </a:rPr>
            <a:t>0.50</a:t>
          </a:r>
          <a:r>
            <a:rPr kumimoji="1" lang="ja-JP" altLang="en-US" sz="1100" b="0">
              <a:latin typeface="ＭＳ Ｐゴシック" panose="020B0600070205080204" pitchFamily="50" charset="-128"/>
              <a:ea typeface="ＭＳ Ｐゴシック" panose="020B0600070205080204" pitchFamily="50" charset="-128"/>
            </a:rPr>
            <a:t>と類似団体平均を上回っている。しかしながら、市税について、法人市民税では主要企業の業績回復により増収となったものの、一方で、個人市民税が定額減税により減収となり、固定資産税も評価替えにより減収となったため、市税全体では減収傾向となっている。税収面での厳しい状況が今後も予想される中、既に導入済のスマートフォン決済事業者を増やし、納税チャンネルを増やすことで、納付推進を図る。さらに、従来からの差押物品の公売、滞納管理による徴収体制の強化など、引き続き市税徴収率の改善や企業誘致の推進など歳入確保に努めるとともに、定員管理・給与の適正化など歳出抑制にも取り組むこと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0">
              <a:latin typeface="ＭＳ Ｐゴシック" panose="020B0600070205080204" pitchFamily="50" charset="-128"/>
              <a:ea typeface="ＭＳ Ｐゴシック" panose="020B0600070205080204" pitchFamily="50" charset="-128"/>
            </a:rPr>
            <a:t>歳出において、公債費は第三セクター等改革推進債の償還終了などにより減少したものの、人件費が人勧や退職手当（定年等）の増により増加したため、義務的経費全体で微増となっている。一方で、歳入においては市税が減少したものの、普通交付税等が増加したことにより、前年度より</a:t>
          </a:r>
          <a:r>
            <a:rPr kumimoji="1" lang="en-US" altLang="ja-JP" sz="950" b="0">
              <a:latin typeface="ＭＳ Ｐゴシック" panose="020B0600070205080204" pitchFamily="50" charset="-128"/>
              <a:ea typeface="ＭＳ Ｐゴシック" panose="020B0600070205080204" pitchFamily="50" charset="-128"/>
            </a:rPr>
            <a:t>3.7</a:t>
          </a:r>
          <a:r>
            <a:rPr kumimoji="1" lang="ja-JP" altLang="en-US" sz="950" b="0">
              <a:latin typeface="ＭＳ Ｐゴシック" panose="020B0600070205080204" pitchFamily="50" charset="-128"/>
              <a:ea typeface="ＭＳ Ｐゴシック" panose="020B0600070205080204" pitchFamily="50" charset="-128"/>
            </a:rPr>
            <a:t>ポイント改善し</a:t>
          </a:r>
          <a:r>
            <a:rPr kumimoji="1" lang="en-US" altLang="ja-JP" sz="950" b="0">
              <a:latin typeface="ＭＳ Ｐゴシック" panose="020B0600070205080204" pitchFamily="50" charset="-128"/>
              <a:ea typeface="ＭＳ Ｐゴシック" panose="020B0600070205080204" pitchFamily="50" charset="-128"/>
            </a:rPr>
            <a:t>98.1%</a:t>
          </a:r>
          <a:r>
            <a:rPr kumimoji="1" lang="ja-JP" altLang="en-US" sz="950" b="0">
              <a:latin typeface="ＭＳ Ｐゴシック" panose="020B0600070205080204" pitchFamily="50" charset="-128"/>
              <a:ea typeface="ＭＳ Ｐゴシック" panose="020B0600070205080204" pitchFamily="50" charset="-128"/>
            </a:rPr>
            <a:t>となり、２年ぶりに</a:t>
          </a:r>
          <a:r>
            <a:rPr kumimoji="1" lang="en-US" altLang="ja-JP" sz="950" b="0">
              <a:latin typeface="ＭＳ Ｐゴシック" panose="020B0600070205080204" pitchFamily="50" charset="-128"/>
              <a:ea typeface="ＭＳ Ｐゴシック" panose="020B0600070205080204" pitchFamily="50" charset="-128"/>
            </a:rPr>
            <a:t>100%</a:t>
          </a:r>
          <a:r>
            <a:rPr kumimoji="1" lang="ja-JP" altLang="en-US" sz="950" b="0">
              <a:latin typeface="ＭＳ Ｐゴシック" panose="020B0600070205080204" pitchFamily="50" charset="-128"/>
              <a:ea typeface="ＭＳ Ｐゴシック" panose="020B0600070205080204" pitchFamily="50" charset="-128"/>
            </a:rPr>
            <a:t>を下回ったものの依然として高い水準となっている。令和６年度における比率の改善要因は、歳入における普通交付税等の増といった依存財源によるところが大きいといえる。さらに、歳出において義務的経費は横ばいとなっていることから、財政の硬直化が高い水準で進んでおり、依然として厳しい財政状況が続いているといえる。以上のことから、今後も引き続き歳出経常経費において、予算要求限度額の設定の継続やスクラップ・アンド・ビルドによる事務事業の見直し等、経費節減に努め、より一層の財政の健全化に取り組む必要がある。さらに、歳入経常収入についても、ＱＲコードを使用した共通納税など多様な納付方法の案内に努めることで納付推進を図り、市税の徴収強化などによる自主財源の確保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98697</xdr:rowOff>
    </xdr:from>
    <xdr:to>
      <xdr:col>23</xdr:col>
      <xdr:colOff>133350</xdr:colOff>
      <xdr:row>62</xdr:row>
      <xdr:rowOff>54791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57147"/>
          <a:ext cx="8382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98697</xdr:rowOff>
    </xdr:from>
    <xdr:to>
      <xdr:col>19</xdr:col>
      <xdr:colOff>133350</xdr:colOff>
      <xdr:row>62</xdr:row>
      <xdr:rowOff>54791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5714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61</xdr:row>
      <xdr:rowOff>98697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0544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147865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5440"/>
          <a:ext cx="889000" cy="2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47897</xdr:rowOff>
    </xdr:from>
    <xdr:to>
      <xdr:col>23</xdr:col>
      <xdr:colOff>184150</xdr:colOff>
      <xdr:row>61</xdr:row>
      <xdr:rowOff>149497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19974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3991</xdr:rowOff>
    </xdr:from>
    <xdr:to>
      <xdr:col>19</xdr:col>
      <xdr:colOff>184150</xdr:colOff>
      <xdr:row>62</xdr:row>
      <xdr:rowOff>105591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90368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47897</xdr:rowOff>
    </xdr:from>
    <xdr:to>
      <xdr:col>15</xdr:col>
      <xdr:colOff>133350</xdr:colOff>
      <xdr:row>61</xdr:row>
      <xdr:rowOff>149497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134274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82567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97065</xdr:rowOff>
    </xdr:from>
    <xdr:to>
      <xdr:col>7</xdr:col>
      <xdr:colOff>31750</xdr:colOff>
      <xdr:row>63</xdr:row>
      <xdr:rowOff>27215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人口１人当たりの決算額は、前年度と比較して</a:t>
          </a:r>
          <a:r>
            <a:rPr kumimoji="1" lang="en-US" altLang="ja-JP" sz="1050">
              <a:latin typeface="ＭＳ Ｐゴシック" panose="020B0600070205080204" pitchFamily="50" charset="-128"/>
              <a:ea typeface="ＭＳ Ｐゴシック" panose="020B0600070205080204" pitchFamily="50" charset="-128"/>
            </a:rPr>
            <a:t>18,713</a:t>
          </a:r>
          <a:r>
            <a:rPr kumimoji="1" lang="ja-JP" altLang="en-US" sz="1050">
              <a:latin typeface="ＭＳ Ｐゴシック" panose="020B0600070205080204" pitchFamily="50" charset="-128"/>
              <a:ea typeface="ＭＳ Ｐゴシック" panose="020B0600070205080204" pitchFamily="50" charset="-128"/>
            </a:rPr>
            <a:t>円の増となり、類似団体平均に比べ高くなっている。人件費については、これまで定員適正化計画に基づく定員管理により削減に取り組んできたものの、関西電力御坊発電所の防災対策基準を満たすための消防職員の拡充や、福祉施策充実のための職員配置、市立幼稚園・保育所の維持などにより、人件費比率は高止まりしている。さらに令和６年度は、人勧や退職手当（定年等）、会計年度任用職員報酬の増加などにより、前年度より</a:t>
          </a:r>
          <a:r>
            <a:rPr kumimoji="1" lang="en-US" altLang="ja-JP" sz="1050">
              <a:latin typeface="ＭＳ Ｐゴシック" panose="020B0600070205080204" pitchFamily="50" charset="-128"/>
              <a:ea typeface="ＭＳ Ｐゴシック" panose="020B0600070205080204" pitchFamily="50" charset="-128"/>
            </a:rPr>
            <a:t>11.5</a:t>
          </a:r>
          <a:r>
            <a:rPr kumimoji="1" lang="ja-JP" altLang="en-US" sz="1050">
              <a:latin typeface="ＭＳ Ｐゴシック" panose="020B0600070205080204" pitchFamily="50" charset="-128"/>
              <a:ea typeface="ＭＳ Ｐゴシック" panose="020B0600070205080204" pitchFamily="50" charset="-128"/>
            </a:rPr>
            <a:t>ポイント増加した。一方、物件費についても、道路台帳の電子化や高齢者新型コロナワクチン予防接種委託などに伴い</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ポイント増加している。今後は、人件費について引き続き適正な定員管理を行い、総人件費の抑制に努める。また、物件費については、当初予算編成における経常経費のマイナスシーリングを継続するなど、歳出全般の抑制と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47227</xdr:rowOff>
    </xdr:from>
    <xdr:to>
      <xdr:col>23</xdr:col>
      <xdr:colOff>133350</xdr:colOff>
      <xdr:row>81</xdr:row>
      <xdr:rowOff>51743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677"/>
          <a:ext cx="8382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46360</xdr:rowOff>
    </xdr:from>
    <xdr:to>
      <xdr:col>19</xdr:col>
      <xdr:colOff>133350</xdr:colOff>
      <xdr:row>81</xdr:row>
      <xdr:rowOff>47227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3810"/>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44334</xdr:rowOff>
    </xdr:from>
    <xdr:to>
      <xdr:col>15</xdr:col>
      <xdr:colOff>82550</xdr:colOff>
      <xdr:row>81</xdr:row>
      <xdr:rowOff>46360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784"/>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42094</xdr:rowOff>
    </xdr:from>
    <xdr:to>
      <xdr:col>11</xdr:col>
      <xdr:colOff>31750</xdr:colOff>
      <xdr:row>81</xdr:row>
      <xdr:rowOff>44334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954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943</xdr:rowOff>
    </xdr:from>
    <xdr:to>
      <xdr:col>23</xdr:col>
      <xdr:colOff>184150</xdr:colOff>
      <xdr:row>81</xdr:row>
      <xdr:rowOff>102543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49220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167877</xdr:rowOff>
    </xdr:from>
    <xdr:to>
      <xdr:col>19</xdr:col>
      <xdr:colOff>184150</xdr:colOff>
      <xdr:row>81</xdr:row>
      <xdr:rowOff>98027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82804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167010</xdr:rowOff>
    </xdr:from>
    <xdr:to>
      <xdr:col>15</xdr:col>
      <xdr:colOff>133350</xdr:colOff>
      <xdr:row>81</xdr:row>
      <xdr:rowOff>97160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81937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6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164984</xdr:rowOff>
    </xdr:from>
    <xdr:to>
      <xdr:col>11</xdr:col>
      <xdr:colOff>82550</xdr:colOff>
      <xdr:row>81</xdr:row>
      <xdr:rowOff>95134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79911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162744</xdr:rowOff>
    </xdr:from>
    <xdr:to>
      <xdr:col>7</xdr:col>
      <xdr:colOff>31750</xdr:colOff>
      <xdr:row>81</xdr:row>
      <xdr:rowOff>92894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77671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悪化し、類似団体の平均値を上回っている。これまでも定員適正化計画に基づき退職者に対して、新規採用職員を抑えるなど定員適正化に努めてきた。今後も人事院勧告に準じた給与改定や国県の方針・指導に基づき、他市の状況も踏まえながら引き続き健全な給与制度の構築と、指数の改善を図り、類似団体に近づけるよう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135164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877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394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人件費においては、これまで定員適正化計画に基づいて定員管理を行い、削減に取り組んできたものの、関西電力御坊発電所の防災対策基準を満たすための消防職員の拡充 や、福祉施策充実のための職員配置、市立幼稚園・保育所の維持などにより、人件費比率は高くなり、類似団体の平均値を上回っている。今後については、引き続き適正な定員管理に努めることはもちろん、窓口支援システムを導入し「書かないワンストップ窓口」を実現する。これにより、市民サービスを低下させることなく手続の利便性向上を図り、総人件費の抑制を図る。  </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149141</xdr:rowOff>
    </xdr:from>
    <xdr:to>
      <xdr:col>81</xdr:col>
      <xdr:colOff>44450</xdr:colOff>
      <xdr:row>62</xdr:row>
      <xdr:rowOff>12277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07591"/>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104098</xdr:rowOff>
    </xdr:from>
    <xdr:to>
      <xdr:col>77</xdr:col>
      <xdr:colOff>44450</xdr:colOff>
      <xdr:row>61</xdr:row>
      <xdr:rowOff>149141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6254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104098</xdr:rowOff>
    </xdr:from>
    <xdr:to>
      <xdr:col>72</xdr:col>
      <xdr:colOff>203200</xdr:colOff>
      <xdr:row>61</xdr:row>
      <xdr:rowOff>104098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62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88011</xdr:rowOff>
    </xdr:from>
    <xdr:to>
      <xdr:col>68</xdr:col>
      <xdr:colOff>152400</xdr:colOff>
      <xdr:row>61</xdr:row>
      <xdr:rowOff>104098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646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98341</xdr:rowOff>
    </xdr:from>
    <xdr:to>
      <xdr:col>77</xdr:col>
      <xdr:colOff>95250</xdr:colOff>
      <xdr:row>62</xdr:row>
      <xdr:rowOff>28491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13268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53298</xdr:rowOff>
    </xdr:from>
    <xdr:to>
      <xdr:col>73</xdr:col>
      <xdr:colOff>44450</xdr:colOff>
      <xdr:row>61</xdr:row>
      <xdr:rowOff>154898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139675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53298</xdr:rowOff>
    </xdr:from>
    <xdr:to>
      <xdr:col>68</xdr:col>
      <xdr:colOff>203200</xdr:colOff>
      <xdr:row>61</xdr:row>
      <xdr:rowOff>154898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139675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98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37211</xdr:rowOff>
    </xdr:from>
    <xdr:to>
      <xdr:col>64</xdr:col>
      <xdr:colOff>152400</xdr:colOff>
      <xdr:row>61</xdr:row>
      <xdr:rowOff>138811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123588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実質公債費比率について、元利償還金等の減少に加え、普通交付税や標準税収入が増加したことにより、前年度より</a:t>
          </a:r>
          <a:r>
            <a:rPr kumimoji="1" lang="en-US" altLang="ja-JP" sz="950">
              <a:latin typeface="ＭＳ Ｐゴシック" panose="020B0600070205080204" pitchFamily="50" charset="-128"/>
              <a:ea typeface="ＭＳ Ｐゴシック" panose="020B0600070205080204" pitchFamily="50" charset="-128"/>
            </a:rPr>
            <a:t>0.1</a:t>
          </a:r>
          <a:r>
            <a:rPr kumimoji="1" lang="ja-JP" altLang="en-US" sz="950">
              <a:latin typeface="ＭＳ Ｐゴシック" panose="020B0600070205080204" pitchFamily="50" charset="-128"/>
              <a:ea typeface="ＭＳ Ｐゴシック" panose="020B0600070205080204" pitchFamily="50" charset="-128"/>
            </a:rPr>
            <a:t>％改善している。主な要因として、臨時財政対策債発行可能額の減少や、一部事務組合である御坊広域行政事務組合における一般廃棄物事業債（マテリアル基幹改良、汚泥再生処理センター）の償還開始により負担金が増加した。しかしながら、第三セクター等改革推進債の償還終了による元利償還金の減少や、普通交付税及び標準税収入の増加といった改善要因がこれらを上回ったため、３か年平均での実質公債費比率は改善した。本市はこれまでも類似団体平均を上回っているものの、新庁舎建設事業に伴う元金償還が本格化する令和</a:t>
          </a:r>
          <a:r>
            <a:rPr kumimoji="1" lang="en-US" altLang="ja-JP" sz="950">
              <a:latin typeface="ＭＳ Ｐゴシック" panose="020B0600070205080204" pitchFamily="50" charset="-128"/>
              <a:ea typeface="ＭＳ Ｐゴシック" panose="020B0600070205080204" pitchFamily="50" charset="-128"/>
            </a:rPr>
            <a:t>10</a:t>
          </a:r>
          <a:r>
            <a:rPr kumimoji="1" lang="ja-JP" altLang="en-US" sz="950">
              <a:latin typeface="ＭＳ Ｐゴシック" panose="020B0600070205080204" pitchFamily="50" charset="-128"/>
              <a:ea typeface="ＭＳ Ｐゴシック" panose="020B0600070205080204" pitchFamily="50" charset="-128"/>
            </a:rPr>
            <a:t>年度までは、元利償還額は減少傾向となる見込み。</a:t>
          </a:r>
        </a:p>
        <a:p>
          <a:r>
            <a:rPr kumimoji="1" lang="ja-JP" altLang="en-US" sz="950">
              <a:latin typeface="ＭＳ Ｐゴシック" panose="020B0600070205080204" pitchFamily="50" charset="-128"/>
              <a:ea typeface="ＭＳ Ｐゴシック" panose="020B0600070205080204" pitchFamily="50" charset="-128"/>
            </a:rPr>
            <a:t>一方で、一部事務組合等の地方債に対する負担金などは増加が見込まれる。そのため、これまで以上に事業の優先順位を見定めて、交付税措置のある有利な起債を活用するとともに、地方税の徴収強化による標準税収入の確保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100436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4207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100436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3001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30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88371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3001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19702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49636</xdr:rowOff>
    </xdr:from>
    <xdr:to>
      <xdr:col>77</xdr:col>
      <xdr:colOff>95250</xdr:colOff>
      <xdr:row>37</xdr:row>
      <xdr:rowOff>151236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136013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121937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b="0">
              <a:latin typeface="ＭＳ Ｐゴシック" panose="020B0600070205080204" pitchFamily="50" charset="-128"/>
              <a:ea typeface="ＭＳ Ｐゴシック" panose="020B0600070205080204" pitchFamily="50" charset="-128"/>
            </a:rPr>
            <a:t>将来負担比率について、地方債現在高の減少に加え、財政調整基金等の充当可能基金が増加したことにより、前年度より</a:t>
          </a:r>
          <a:r>
            <a:rPr kumimoji="1" lang="en-US" altLang="ja-JP" sz="950" b="0">
              <a:latin typeface="ＭＳ Ｐゴシック" panose="020B0600070205080204" pitchFamily="50" charset="-128"/>
              <a:ea typeface="ＭＳ Ｐゴシック" panose="020B0600070205080204" pitchFamily="50" charset="-128"/>
            </a:rPr>
            <a:t>15.7</a:t>
          </a:r>
          <a:r>
            <a:rPr kumimoji="1" lang="ja-JP" altLang="en-US" sz="950" b="0">
              <a:latin typeface="ＭＳ Ｐゴシック" panose="020B0600070205080204" pitchFamily="50" charset="-128"/>
              <a:ea typeface="ＭＳ Ｐゴシック" panose="020B0600070205080204" pitchFamily="50" charset="-128"/>
            </a:rPr>
            <a:t>％改善している。主な要因として、地方債現在高については、前年度に第三セクター等改革推進債の償還が完了したことや、新庁舎の竣工・移転完了に伴い建設事業債等が減少したことにより、元金償還額が新規発行額新を上回り、大幅に減少した。一方、充当可能基金については、財政調整基金及び減債基金への積立てを行ったことにより増加した。本市の将来負担比率は、これまで類似団体平均を上回る状況にあったが、新庁舎建設事業が旧庁舎の解体や外構工事へと移行することで事業費は縮小し、それに伴う起債発行額も減少する。今後は元金償還額の範囲内での起債の発行に取り組むことで、地方債残高は減少する見込み。一方で、一部事務組合の大型事業等により、組合負担額は増加が見込まれる。そのため、これまで以上に事業の優先順位を見定めるとともに、交付税措置のある有利な起債の活用や、財政調整基金に頼らない財政運営を行うことで、将来負担比率の抑制に努める。</a:t>
          </a:r>
        </a:p>
        <a:p>
          <a:endParaRPr kumimoji="1" lang="ja-JP" altLang="en-US" sz="1000" b="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56868</xdr:rowOff>
    </xdr:from>
    <xdr:to>
      <xdr:col>81</xdr:col>
      <xdr:colOff>44450</xdr:colOff>
      <xdr:row>20</xdr:row>
      <xdr:rowOff>95885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14418"/>
          <a:ext cx="8382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95885</xdr:rowOff>
    </xdr:from>
    <xdr:to>
      <xdr:col>77</xdr:col>
      <xdr:colOff>44450</xdr:colOff>
      <xdr:row>21</xdr:row>
      <xdr:rowOff>20955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248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20955</xdr:rowOff>
    </xdr:from>
    <xdr:to>
      <xdr:col>72</xdr:col>
      <xdr:colOff>203200</xdr:colOff>
      <xdr:row>21</xdr:row>
      <xdr:rowOff>70555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21405"/>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70555</xdr:rowOff>
    </xdr:from>
    <xdr:to>
      <xdr:col>68</xdr:col>
      <xdr:colOff>152400</xdr:colOff>
      <xdr:row>21</xdr:row>
      <xdr:rowOff>106750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710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6068</xdr:rowOff>
    </xdr:from>
    <xdr:to>
      <xdr:col>81</xdr:col>
      <xdr:colOff>95250</xdr:colOff>
      <xdr:row>19</xdr:row>
      <xdr:rowOff>107668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6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149595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3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45085</xdr:rowOff>
    </xdr:from>
    <xdr:to>
      <xdr:col>77</xdr:col>
      <xdr:colOff>95250</xdr:colOff>
      <xdr:row>20</xdr:row>
      <xdr:rowOff>146685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131462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6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141605</xdr:rowOff>
    </xdr:from>
    <xdr:to>
      <xdr:col>73</xdr:col>
      <xdr:colOff>44450</xdr:colOff>
      <xdr:row>21</xdr:row>
      <xdr:rowOff>71755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56532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19755</xdr:rowOff>
    </xdr:from>
    <xdr:to>
      <xdr:col>68</xdr:col>
      <xdr:colOff>203200</xdr:colOff>
      <xdr:row>21</xdr:row>
      <xdr:rowOff>121355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106132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0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55950</xdr:rowOff>
    </xdr:from>
    <xdr:to>
      <xdr:col>64</xdr:col>
      <xdr:colOff>152400</xdr:colOff>
      <xdr:row>21</xdr:row>
      <xdr:rowOff>157550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142327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これまで定員適正化計画に基づいて定員管理を行い、削減に取り組んできたものの、関西電力御坊発電所の防災対策基準を満たすための消防職員の拡充や、福祉施策充実のための職員配置、市立幼稚園・保育所の維持などにより人件費比率は高止まりし、類似団体の平均値を上回っている。令和６年度についても、人勧や退職手当（定年等）、会計年度任用職員報酬の増加などにより、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ポイント悪化した。今後も引き続き適正な定員管理を行い、総人件費の抑制に努める。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06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506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41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415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147066</xdr:rowOff>
    </xdr:from>
    <xdr:to>
      <xdr:col>11</xdr:col>
      <xdr:colOff>60325</xdr:colOff>
      <xdr:row>38</xdr:row>
      <xdr:rowOff>77215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１割削減や事務の効率化、情報システム標準化に加え、令和２年度から継続している経常経費のマイナスシーリング設定など、歳出削減に努めた結果、類似団体の平均を下回っている。令和６年度は、依然として続く原油価格・物価高騰に伴い、燃料費、光熱水費や資材価格等の高騰はあるものの、経常収支比率における物件費分が低下したことから、前年度より</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ポイントの改善となった。今後も行政事務の多様化や情報管理の厳重化に伴い業務委託やシステム運用経費など増加の傾向にあるため、経費の内容を充分に精査し、歳出の抑制に努める。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以前から生活保護率が高いことや障害福祉サービス費の増加により、類似団体平均を上回っている。また、政策的に推進した</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歳までの子ども医療費無償化など子育て環境の充実や全国平均を上回る高齢化の進展により増加傾向にある。令和６年度は、生活保護費などが減少したことから、前年度より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改善となった。今後も扶助費の抑制にあたり、引き続き就労支援員の配置による自立促進や、レセプト点検による医療費の適正化などを行うとともに、単独施策が財政力に対し過重となっていないか検証し、適宜の見直しを進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79215"/>
          <a:ext cx="8890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介護保険給付費や後期高齢者医療広域連合納付金の増加により、類似団体の平均を上回っている。今後も高齢化に伴い介護保険や後期高齢者医療などの保険給付費の増加が見込まれることから、社会保障給付については制度の適正な利用を促進し、健全な運営の確保に取り組む。</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69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60</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69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60</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10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病院事業やごみ処理・し尿処理事業などを行う一部事務組合の負担金が多額となっていることから類似団体平均を上回っている。令和６年度は、御坊広域行政事務組合（ごみ処理・し尿処理施設）への負担金は増加したものの、ひだか病院への負担金や、公営企業法適用による下水道事業会計出資金等が減少したことから、前年度から</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ポイント改善となった。今後も補助金については、所期の目的を達成したものや効果が不明瞭なものなどは、廃止も視野に入れ削減を図る。さらに、御坊広域行政事務組合においては、今後、大型事業（基幹改良事業や汚泥再生処理センター建設事業）の進捗に伴い事業費の増額が見込まれることから、計画的に取り組むとともに、一部事務組合と連携して歳出削減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403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168148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令和６年度は、第三セクター等改革推進債の償還終了などにより、前年度より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ポイントの改善となった。緊急防災・減災事業債や、臨時財政対策債及び退職手当債に係る償還の進捗と相まって、類似団体平均を下回っている。今後は、防災関連事業や令和８年度以降の新庁舎建設事業に伴う元金償還額の増加が見込まれることから、継続・単独事業の精査を通じて事業実施を厳選し、適正な起債の活用及び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3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26035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や扶助費、補助費等が類似団体に比べて高いため、公債費を除いた数値においても類似団体の平均を上回っている。令和６年度は、人件費は悪化したものの、扶助費や公債費、補助費等が改善したことから、全体では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ポイント改善している。今後もそれぞれの課題に対して真摯に取り組むことで、健全化に向けて徹底した歳出の削減・抑制に努める。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03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40663"/>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80</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03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144193</xdr:rowOff>
    </xdr:from>
    <xdr:to>
      <xdr:col>29</xdr:col>
      <xdr:colOff>127000</xdr:colOff>
      <xdr:row>16</xdr:row>
      <xdr:rowOff>89595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63568"/>
          <a:ext cx="647700" cy="11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89595</xdr:rowOff>
    </xdr:from>
    <xdr:to>
      <xdr:col>26</xdr:col>
      <xdr:colOff>50800</xdr:colOff>
      <xdr:row>16</xdr:row>
      <xdr:rowOff>147945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80420"/>
          <a:ext cx="6985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129105</xdr:rowOff>
    </xdr:from>
    <xdr:to>
      <xdr:col>22</xdr:col>
      <xdr:colOff>114300</xdr:colOff>
      <xdr:row>16</xdr:row>
      <xdr:rowOff>147945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19930"/>
          <a:ext cx="698500" cy="1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129105</xdr:rowOff>
    </xdr:from>
    <xdr:to>
      <xdr:col>18</xdr:col>
      <xdr:colOff>177800</xdr:colOff>
      <xdr:row>16</xdr:row>
      <xdr:rowOff>165033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19930"/>
          <a:ext cx="698500" cy="3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93393</xdr:rowOff>
    </xdr:from>
    <xdr:to>
      <xdr:col>29</xdr:col>
      <xdr:colOff>177800</xdr:colOff>
      <xdr:row>16</xdr:row>
      <xdr:rowOff>23543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12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109920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5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38795</xdr:rowOff>
    </xdr:from>
    <xdr:to>
      <xdr:col>26</xdr:col>
      <xdr:colOff>101600</xdr:colOff>
      <xdr:row>16</xdr:row>
      <xdr:rowOff>140395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150572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97145</xdr:rowOff>
    </xdr:from>
    <xdr:to>
      <xdr:col>22</xdr:col>
      <xdr:colOff>165100</xdr:colOff>
      <xdr:row>17</xdr:row>
      <xdr:rowOff>27295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8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78305</xdr:rowOff>
    </xdr:from>
    <xdr:to>
      <xdr:col>19</xdr:col>
      <xdr:colOff>38100</xdr:colOff>
      <xdr:row>17</xdr:row>
      <xdr:rowOff>8455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18632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114233</xdr:rowOff>
    </xdr:from>
    <xdr:to>
      <xdr:col>15</xdr:col>
      <xdr:colOff>101600</xdr:colOff>
      <xdr:row>17</xdr:row>
      <xdr:rowOff>44383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54560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4160</xdr:rowOff>
    </xdr:from>
    <xdr:to>
      <xdr:col>29</xdr:col>
      <xdr:colOff>127000</xdr:colOff>
      <xdr:row>38</xdr:row>
      <xdr:rowOff>25257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71760"/>
          <a:ext cx="647700" cy="2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10033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7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4160</xdr:rowOff>
    </xdr:from>
    <xdr:to>
      <xdr:col>26</xdr:col>
      <xdr:colOff>50800</xdr:colOff>
      <xdr:row>38</xdr:row>
      <xdr:rowOff>23245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71760"/>
          <a:ext cx="698500" cy="19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23245</xdr:rowOff>
    </xdr:from>
    <xdr:to>
      <xdr:col>22</xdr:col>
      <xdr:colOff>114300</xdr:colOff>
      <xdr:row>38</xdr:row>
      <xdr:rowOff>27811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90845"/>
          <a:ext cx="698500" cy="4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27811</xdr:rowOff>
    </xdr:from>
    <xdr:to>
      <xdr:col>18</xdr:col>
      <xdr:colOff>177800</xdr:colOff>
      <xdr:row>38</xdr:row>
      <xdr:rowOff>33914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95411"/>
          <a:ext cx="698500" cy="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317357</xdr:rowOff>
    </xdr:from>
    <xdr:to>
      <xdr:col>29</xdr:col>
      <xdr:colOff>177800</xdr:colOff>
      <xdr:row>38</xdr:row>
      <xdr:rowOff>76057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2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162434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296260</xdr:rowOff>
    </xdr:from>
    <xdr:to>
      <xdr:col>26</xdr:col>
      <xdr:colOff>101600</xdr:colOff>
      <xdr:row>38</xdr:row>
      <xdr:rowOff>54960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0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65137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315345</xdr:rowOff>
    </xdr:from>
    <xdr:to>
      <xdr:col>22</xdr:col>
      <xdr:colOff>165100</xdr:colOff>
      <xdr:row>38</xdr:row>
      <xdr:rowOff>74045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40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84222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319911</xdr:rowOff>
    </xdr:from>
    <xdr:to>
      <xdr:col>19</xdr:col>
      <xdr:colOff>38100</xdr:colOff>
      <xdr:row>38</xdr:row>
      <xdr:rowOff>78611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44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88788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326014</xdr:rowOff>
    </xdr:from>
    <xdr:to>
      <xdr:col>15</xdr:col>
      <xdr:colOff>101600</xdr:colOff>
      <xdr:row>38</xdr:row>
      <xdr:rowOff>84714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94891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1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115686</xdr:rowOff>
    </xdr:from>
    <xdr:to>
      <xdr:col>24</xdr:col>
      <xdr:colOff>63500</xdr:colOff>
      <xdr:row>35</xdr:row>
      <xdr:rowOff>127192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4986"/>
          <a:ext cx="8382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127192</xdr:rowOff>
    </xdr:from>
    <xdr:to>
      <xdr:col>19</xdr:col>
      <xdr:colOff>177800</xdr:colOff>
      <xdr:row>36</xdr:row>
      <xdr:rowOff>2540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27942"/>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139874</xdr:rowOff>
    </xdr:from>
    <xdr:to>
      <xdr:col>15</xdr:col>
      <xdr:colOff>50800</xdr:colOff>
      <xdr:row>36</xdr:row>
      <xdr:rowOff>2540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40624"/>
          <a:ext cx="889000" cy="3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139874</xdr:rowOff>
    </xdr:from>
    <xdr:to>
      <xdr:col>10</xdr:col>
      <xdr:colOff>114300</xdr:colOff>
      <xdr:row>35</xdr:row>
      <xdr:rowOff>171443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0624"/>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64886</xdr:rowOff>
    </xdr:from>
    <xdr:to>
      <xdr:col>24</xdr:col>
      <xdr:colOff>114300</xdr:colOff>
      <xdr:row>34</xdr:row>
      <xdr:rowOff>166486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87763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76392</xdr:rowOff>
    </xdr:from>
    <xdr:to>
      <xdr:col>20</xdr:col>
      <xdr:colOff>38100</xdr:colOff>
      <xdr:row>36</xdr:row>
      <xdr:rowOff>6542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23069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69867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9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89074</xdr:rowOff>
    </xdr:from>
    <xdr:to>
      <xdr:col>10</xdr:col>
      <xdr:colOff>165100</xdr:colOff>
      <xdr:row>36</xdr:row>
      <xdr:rowOff>19224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35751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6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120643</xdr:rowOff>
    </xdr:from>
    <xdr:to>
      <xdr:col>6</xdr:col>
      <xdr:colOff>38100</xdr:colOff>
      <xdr:row>36</xdr:row>
      <xdr:rowOff>50793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67320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9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114506</xdr:rowOff>
    </xdr:from>
    <xdr:to>
      <xdr:col>24</xdr:col>
      <xdr:colOff>63500</xdr:colOff>
      <xdr:row>58</xdr:row>
      <xdr:rowOff>115930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606"/>
          <a:ext cx="8382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115801</xdr:rowOff>
    </xdr:from>
    <xdr:to>
      <xdr:col>19</xdr:col>
      <xdr:colOff>177800</xdr:colOff>
      <xdr:row>58</xdr:row>
      <xdr:rowOff>115930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990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115801</xdr:rowOff>
    </xdr:from>
    <xdr:to>
      <xdr:col>15</xdr:col>
      <xdr:colOff>50800</xdr:colOff>
      <xdr:row>58</xdr:row>
      <xdr:rowOff>117748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901"/>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117748</xdr:rowOff>
    </xdr:from>
    <xdr:to>
      <xdr:col>10</xdr:col>
      <xdr:colOff>114300</xdr:colOff>
      <xdr:row>58</xdr:row>
      <xdr:rowOff>118898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848"/>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63706</xdr:rowOff>
    </xdr:from>
    <xdr:to>
      <xdr:col>24</xdr:col>
      <xdr:colOff>114300</xdr:colOff>
      <xdr:row>58</xdr:row>
      <xdr:rowOff>165306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23083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65130</xdr:rowOff>
    </xdr:from>
    <xdr:to>
      <xdr:col>20</xdr:col>
      <xdr:colOff>38100</xdr:colOff>
      <xdr:row>58</xdr:row>
      <xdr:rowOff>166730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157857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65001</xdr:rowOff>
    </xdr:from>
    <xdr:to>
      <xdr:col>15</xdr:col>
      <xdr:colOff>101600</xdr:colOff>
      <xdr:row>58</xdr:row>
      <xdr:rowOff>166601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66948</xdr:rowOff>
    </xdr:from>
    <xdr:to>
      <xdr:col>10</xdr:col>
      <xdr:colOff>165100</xdr:colOff>
      <xdr:row>58</xdr:row>
      <xdr:rowOff>168548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159675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68098</xdr:rowOff>
    </xdr:from>
    <xdr:to>
      <xdr:col>6</xdr:col>
      <xdr:colOff>38100</xdr:colOff>
      <xdr:row>58</xdr:row>
      <xdr:rowOff>169698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33947</xdr:rowOff>
    </xdr:from>
    <xdr:to>
      <xdr:col>24</xdr:col>
      <xdr:colOff>63500</xdr:colOff>
      <xdr:row>79</xdr:row>
      <xdr:rowOff>37021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8497"/>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32322</xdr:rowOff>
    </xdr:from>
    <xdr:to>
      <xdr:col>19</xdr:col>
      <xdr:colOff>177800</xdr:colOff>
      <xdr:row>79</xdr:row>
      <xdr:rowOff>37021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687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32322</xdr:rowOff>
    </xdr:from>
    <xdr:to>
      <xdr:col>15</xdr:col>
      <xdr:colOff>50800</xdr:colOff>
      <xdr:row>79</xdr:row>
      <xdr:rowOff>32665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7687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32665</xdr:rowOff>
    </xdr:from>
    <xdr:to>
      <xdr:col>10</xdr:col>
      <xdr:colOff>114300</xdr:colOff>
      <xdr:row>79</xdr:row>
      <xdr:rowOff>33541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721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154597</xdr:rowOff>
    </xdr:from>
    <xdr:to>
      <xdr:col>24</xdr:col>
      <xdr:colOff>114300</xdr:colOff>
      <xdr:row>79</xdr:row>
      <xdr:rowOff>84747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69524</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4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157671</xdr:rowOff>
    </xdr:from>
    <xdr:to>
      <xdr:col>20</xdr:col>
      <xdr:colOff>38100</xdr:colOff>
      <xdr:row>79</xdr:row>
      <xdr:rowOff>87821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78948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623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152972</xdr:rowOff>
    </xdr:from>
    <xdr:to>
      <xdr:col>15</xdr:col>
      <xdr:colOff>101600</xdr:colOff>
      <xdr:row>79</xdr:row>
      <xdr:rowOff>83122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74249</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18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153315</xdr:rowOff>
    </xdr:from>
    <xdr:to>
      <xdr:col>10</xdr:col>
      <xdr:colOff>165100</xdr:colOff>
      <xdr:row>79</xdr:row>
      <xdr:rowOff>83465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74592</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19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154191</xdr:rowOff>
    </xdr:from>
    <xdr:to>
      <xdr:col>6</xdr:col>
      <xdr:colOff>38100</xdr:colOff>
      <xdr:row>79</xdr:row>
      <xdr:rowOff>84341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75468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62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19159</xdr:rowOff>
    </xdr:from>
    <xdr:to>
      <xdr:col>24</xdr:col>
      <xdr:colOff>63500</xdr:colOff>
      <xdr:row>94</xdr:row>
      <xdr:rowOff>75707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35459"/>
          <a:ext cx="838200" cy="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75707</xdr:rowOff>
    </xdr:from>
    <xdr:to>
      <xdr:col>19</xdr:col>
      <xdr:colOff>177800</xdr:colOff>
      <xdr:row>95</xdr:row>
      <xdr:rowOff>398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92007"/>
          <a:ext cx="889000" cy="9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51233</xdr:rowOff>
    </xdr:from>
    <xdr:to>
      <xdr:col>15</xdr:col>
      <xdr:colOff>50800</xdr:colOff>
      <xdr:row>95</xdr:row>
      <xdr:rowOff>398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67533"/>
          <a:ext cx="889000" cy="1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51233</xdr:rowOff>
    </xdr:from>
    <xdr:to>
      <xdr:col>10</xdr:col>
      <xdr:colOff>114300</xdr:colOff>
      <xdr:row>95</xdr:row>
      <xdr:rowOff>87770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67533"/>
          <a:ext cx="889000" cy="2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139809</xdr:rowOff>
    </xdr:from>
    <xdr:to>
      <xdr:col>24</xdr:col>
      <xdr:colOff>114300</xdr:colOff>
      <xdr:row>94</xdr:row>
      <xdr:rowOff>69959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162686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3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24907</xdr:rowOff>
    </xdr:from>
    <xdr:to>
      <xdr:col>20</xdr:col>
      <xdr:colOff>38100</xdr:colOff>
      <xdr:row>94</xdr:row>
      <xdr:rowOff>126507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143034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16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121048</xdr:rowOff>
    </xdr:from>
    <xdr:to>
      <xdr:col>15</xdr:col>
      <xdr:colOff>101600</xdr:colOff>
      <xdr:row>95</xdr:row>
      <xdr:rowOff>51198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67725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1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433</xdr:rowOff>
    </xdr:from>
    <xdr:to>
      <xdr:col>10</xdr:col>
      <xdr:colOff>165100</xdr:colOff>
      <xdr:row>94</xdr:row>
      <xdr:rowOff>102033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118560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9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36970</xdr:rowOff>
    </xdr:from>
    <xdr:to>
      <xdr:col>6</xdr:col>
      <xdr:colOff>38100</xdr:colOff>
      <xdr:row>95</xdr:row>
      <xdr:rowOff>138570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155097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123055</xdr:rowOff>
    </xdr:from>
    <xdr:to>
      <xdr:col>55</xdr:col>
      <xdr:colOff>0</xdr:colOff>
      <xdr:row>37</xdr:row>
      <xdr:rowOff>156371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6705"/>
          <a:ext cx="838200" cy="3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123055</xdr:rowOff>
    </xdr:from>
    <xdr:to>
      <xdr:col>50</xdr:col>
      <xdr:colOff>114300</xdr:colOff>
      <xdr:row>37</xdr:row>
      <xdr:rowOff>145350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6705"/>
          <a:ext cx="8890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145350</xdr:rowOff>
    </xdr:from>
    <xdr:to>
      <xdr:col>45</xdr:col>
      <xdr:colOff>177800</xdr:colOff>
      <xdr:row>38</xdr:row>
      <xdr:rowOff>28006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89000"/>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13003</xdr:rowOff>
    </xdr:from>
    <xdr:to>
      <xdr:col>41</xdr:col>
      <xdr:colOff>50800</xdr:colOff>
      <xdr:row>38</xdr:row>
      <xdr:rowOff>28006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85203"/>
          <a:ext cx="889000" cy="35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105571</xdr:rowOff>
    </xdr:from>
    <xdr:to>
      <xdr:col>55</xdr:col>
      <xdr:colOff>50800</xdr:colOff>
      <xdr:row>38</xdr:row>
      <xdr:rowOff>35722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9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83998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72255</xdr:rowOff>
    </xdr:from>
    <xdr:to>
      <xdr:col>50</xdr:col>
      <xdr:colOff>165100</xdr:colOff>
      <xdr:row>38</xdr:row>
      <xdr:rowOff>2405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164982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94550</xdr:rowOff>
    </xdr:from>
    <xdr:to>
      <xdr:col>46</xdr:col>
      <xdr:colOff>38100</xdr:colOff>
      <xdr:row>38</xdr:row>
      <xdr:rowOff>24699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38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15827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148656</xdr:rowOff>
    </xdr:from>
    <xdr:to>
      <xdr:col>41</xdr:col>
      <xdr:colOff>101600</xdr:colOff>
      <xdr:row>38</xdr:row>
      <xdr:rowOff>78806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69933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133653</xdr:rowOff>
    </xdr:from>
    <xdr:to>
      <xdr:col>36</xdr:col>
      <xdr:colOff>165100</xdr:colOff>
      <xdr:row>36</xdr:row>
      <xdr:rowOff>63803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54930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40643</xdr:rowOff>
    </xdr:from>
    <xdr:to>
      <xdr:col>55</xdr:col>
      <xdr:colOff>0</xdr:colOff>
      <xdr:row>57</xdr:row>
      <xdr:rowOff>54967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70393"/>
          <a:ext cx="838200" cy="35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40643</xdr:rowOff>
    </xdr:from>
    <xdr:to>
      <xdr:col>50</xdr:col>
      <xdr:colOff>114300</xdr:colOff>
      <xdr:row>55</xdr:row>
      <xdr:rowOff>104578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70393"/>
          <a:ext cx="889000" cy="6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104578</xdr:rowOff>
    </xdr:from>
    <xdr:to>
      <xdr:col>45</xdr:col>
      <xdr:colOff>177800</xdr:colOff>
      <xdr:row>57</xdr:row>
      <xdr:rowOff>17394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34328"/>
          <a:ext cx="889000" cy="2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17394</xdr:rowOff>
    </xdr:from>
    <xdr:to>
      <xdr:col>41</xdr:col>
      <xdr:colOff>50800</xdr:colOff>
      <xdr:row>57</xdr:row>
      <xdr:rowOff>32619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90044"/>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xdr:rowOff>
    </xdr:from>
    <xdr:to>
      <xdr:col>55</xdr:col>
      <xdr:colOff>50800</xdr:colOff>
      <xdr:row>57</xdr:row>
      <xdr:rowOff>105767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154044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5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161293</xdr:rowOff>
    </xdr:from>
    <xdr:to>
      <xdr:col>50</xdr:col>
      <xdr:colOff>165100</xdr:colOff>
      <xdr:row>55</xdr:row>
      <xdr:rowOff>91443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107970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53778</xdr:rowOff>
    </xdr:from>
    <xdr:to>
      <xdr:col>46</xdr:col>
      <xdr:colOff>38100</xdr:colOff>
      <xdr:row>55</xdr:row>
      <xdr:rowOff>155378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5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138044</xdr:rowOff>
    </xdr:from>
    <xdr:to>
      <xdr:col>41</xdr:col>
      <xdr:colOff>101600</xdr:colOff>
      <xdr:row>57</xdr:row>
      <xdr:rowOff>68194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153269</xdr:rowOff>
    </xdr:from>
    <xdr:to>
      <xdr:col>36</xdr:col>
      <xdr:colOff>165100</xdr:colOff>
      <xdr:row>57</xdr:row>
      <xdr:rowOff>83419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74546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135498</xdr:rowOff>
    </xdr:from>
    <xdr:to>
      <xdr:col>55</xdr:col>
      <xdr:colOff>0</xdr:colOff>
      <xdr:row>77</xdr:row>
      <xdr:rowOff>131209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479898"/>
          <a:ext cx="838200" cy="85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135498</xdr:rowOff>
    </xdr:from>
    <xdr:to>
      <xdr:col>50</xdr:col>
      <xdr:colOff>114300</xdr:colOff>
      <xdr:row>73</xdr:row>
      <xdr:rowOff>84749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479898"/>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84749</xdr:rowOff>
    </xdr:from>
    <xdr:to>
      <xdr:col>45</xdr:col>
      <xdr:colOff>177800</xdr:colOff>
      <xdr:row>77</xdr:row>
      <xdr:rowOff>109536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600599"/>
          <a:ext cx="889000" cy="71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101578</xdr:rowOff>
    </xdr:from>
    <xdr:to>
      <xdr:col>41</xdr:col>
      <xdr:colOff>50800</xdr:colOff>
      <xdr:row>77</xdr:row>
      <xdr:rowOff>109536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03228"/>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80409</xdr:rowOff>
    </xdr:from>
    <xdr:to>
      <xdr:col>55</xdr:col>
      <xdr:colOff>50800</xdr:colOff>
      <xdr:row>78</xdr:row>
      <xdr:rowOff>10559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103286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84698</xdr:rowOff>
    </xdr:from>
    <xdr:to>
      <xdr:col>50</xdr:col>
      <xdr:colOff>165100</xdr:colOff>
      <xdr:row>73</xdr:row>
      <xdr:rowOff>14848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4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31375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20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33949</xdr:rowOff>
    </xdr:from>
    <xdr:to>
      <xdr:col>46</xdr:col>
      <xdr:colOff>38100</xdr:colOff>
      <xdr:row>73</xdr:row>
      <xdr:rowOff>135549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54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152076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32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58736</xdr:rowOff>
    </xdr:from>
    <xdr:to>
      <xdr:col>41</xdr:col>
      <xdr:colOff>101600</xdr:colOff>
      <xdr:row>77</xdr:row>
      <xdr:rowOff>160336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3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50778</xdr:rowOff>
    </xdr:from>
    <xdr:to>
      <xdr:col>36</xdr:col>
      <xdr:colOff>165100</xdr:colOff>
      <xdr:row>77</xdr:row>
      <xdr:rowOff>152378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168905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52494</xdr:rowOff>
    </xdr:from>
    <xdr:to>
      <xdr:col>55</xdr:col>
      <xdr:colOff>0</xdr:colOff>
      <xdr:row>97</xdr:row>
      <xdr:rowOff>57862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83144"/>
          <a:ext cx="838200" cy="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52494</xdr:rowOff>
    </xdr:from>
    <xdr:to>
      <xdr:col>50</xdr:col>
      <xdr:colOff>114300</xdr:colOff>
      <xdr:row>97</xdr:row>
      <xdr:rowOff>73251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83144"/>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11702</xdr:rowOff>
    </xdr:from>
    <xdr:to>
      <xdr:col>45</xdr:col>
      <xdr:colOff>177800</xdr:colOff>
      <xdr:row>97</xdr:row>
      <xdr:rowOff>73251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42352"/>
          <a:ext cx="8890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11702</xdr:rowOff>
    </xdr:from>
    <xdr:to>
      <xdr:col>41</xdr:col>
      <xdr:colOff>50800</xdr:colOff>
      <xdr:row>97</xdr:row>
      <xdr:rowOff>48112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42352"/>
          <a:ext cx="889000" cy="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7062</xdr:rowOff>
    </xdr:from>
    <xdr:to>
      <xdr:col>55</xdr:col>
      <xdr:colOff>50800</xdr:colOff>
      <xdr:row>97</xdr:row>
      <xdr:rowOff>108662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93439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1694</xdr:rowOff>
    </xdr:from>
    <xdr:to>
      <xdr:col>50</xdr:col>
      <xdr:colOff>165100</xdr:colOff>
      <xdr:row>97</xdr:row>
      <xdr:rowOff>103294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3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94421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2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22451</xdr:rowOff>
    </xdr:from>
    <xdr:to>
      <xdr:col>46</xdr:col>
      <xdr:colOff>38100</xdr:colOff>
      <xdr:row>97</xdr:row>
      <xdr:rowOff>124051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115178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132352</xdr:rowOff>
    </xdr:from>
    <xdr:to>
      <xdr:col>41</xdr:col>
      <xdr:colOff>101600</xdr:colOff>
      <xdr:row>97</xdr:row>
      <xdr:rowOff>62502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53629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168762</xdr:rowOff>
    </xdr:from>
    <xdr:to>
      <xdr:col>36</xdr:col>
      <xdr:colOff>165100</xdr:colOff>
      <xdr:row>97</xdr:row>
      <xdr:rowOff>98912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90039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92769</xdr:rowOff>
    </xdr:from>
    <xdr:to>
      <xdr:col>85</xdr:col>
      <xdr:colOff>127000</xdr:colOff>
      <xdr:row>39</xdr:row>
      <xdr:rowOff>97500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9319"/>
          <a:ext cx="8382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92769</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9319"/>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95943</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249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46700</xdr:rowOff>
    </xdr:from>
    <xdr:to>
      <xdr:col>85</xdr:col>
      <xdr:colOff>177800</xdr:colOff>
      <xdr:row>39</xdr:row>
      <xdr:rowOff>148300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41969</xdr:rowOff>
    </xdr:from>
    <xdr:to>
      <xdr:col>81</xdr:col>
      <xdr:colOff>101600</xdr:colOff>
      <xdr:row>39</xdr:row>
      <xdr:rowOff>143569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134696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45143</xdr:rowOff>
    </xdr:from>
    <xdr:to>
      <xdr:col>67</xdr:col>
      <xdr:colOff>101600</xdr:colOff>
      <xdr:row>39</xdr:row>
      <xdr:rowOff>146743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137870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4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154290</xdr:rowOff>
    </xdr:from>
    <xdr:to>
      <xdr:col>85</xdr:col>
      <xdr:colOff>127000</xdr:colOff>
      <xdr:row>77</xdr:row>
      <xdr:rowOff>169768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55940"/>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154290</xdr:rowOff>
    </xdr:from>
    <xdr:to>
      <xdr:col>81</xdr:col>
      <xdr:colOff>50800</xdr:colOff>
      <xdr:row>77</xdr:row>
      <xdr:rowOff>160562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55940"/>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160288</xdr:rowOff>
    </xdr:from>
    <xdr:to>
      <xdr:col>76</xdr:col>
      <xdr:colOff>114300</xdr:colOff>
      <xdr:row>77</xdr:row>
      <xdr:rowOff>160562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619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160288</xdr:rowOff>
    </xdr:from>
    <xdr:to>
      <xdr:col>71</xdr:col>
      <xdr:colOff>177800</xdr:colOff>
      <xdr:row>77</xdr:row>
      <xdr:rowOff>167635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61938"/>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118968</xdr:rowOff>
    </xdr:from>
    <xdr:to>
      <xdr:col>85</xdr:col>
      <xdr:colOff>177800</xdr:colOff>
      <xdr:row>78</xdr:row>
      <xdr:rowOff>49118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103490</xdr:rowOff>
    </xdr:from>
    <xdr:to>
      <xdr:col>81</xdr:col>
      <xdr:colOff>101600</xdr:colOff>
      <xdr:row>78</xdr:row>
      <xdr:rowOff>33640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24767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109762</xdr:rowOff>
    </xdr:from>
    <xdr:to>
      <xdr:col>76</xdr:col>
      <xdr:colOff>165100</xdr:colOff>
      <xdr:row>78</xdr:row>
      <xdr:rowOff>39912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31039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109488</xdr:rowOff>
    </xdr:from>
    <xdr:to>
      <xdr:col>72</xdr:col>
      <xdr:colOff>38100</xdr:colOff>
      <xdr:row>78</xdr:row>
      <xdr:rowOff>39638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30765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116835</xdr:rowOff>
    </xdr:from>
    <xdr:to>
      <xdr:col>67</xdr:col>
      <xdr:colOff>101600</xdr:colOff>
      <xdr:row>78</xdr:row>
      <xdr:rowOff>46985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38112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151216</xdr:rowOff>
    </xdr:from>
    <xdr:to>
      <xdr:col>85</xdr:col>
      <xdr:colOff>127000</xdr:colOff>
      <xdr:row>99</xdr:row>
      <xdr:rowOff>8089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3316"/>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141043</xdr:rowOff>
    </xdr:from>
    <xdr:to>
      <xdr:col>81</xdr:col>
      <xdr:colOff>50800</xdr:colOff>
      <xdr:row>98</xdr:row>
      <xdr:rowOff>151216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314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141043</xdr:rowOff>
    </xdr:from>
    <xdr:to>
      <xdr:col>76</xdr:col>
      <xdr:colOff>114300</xdr:colOff>
      <xdr:row>99</xdr:row>
      <xdr:rowOff>17997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43143"/>
          <a:ext cx="889000" cy="4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17997</xdr:rowOff>
    </xdr:from>
    <xdr:to>
      <xdr:col>71</xdr:col>
      <xdr:colOff>177800</xdr:colOff>
      <xdr:row>99</xdr:row>
      <xdr:rowOff>43687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1547"/>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128739</xdr:rowOff>
    </xdr:from>
    <xdr:to>
      <xdr:col>85</xdr:col>
      <xdr:colOff>177800</xdr:colOff>
      <xdr:row>99</xdr:row>
      <xdr:rowOff>58889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100416</xdr:rowOff>
    </xdr:from>
    <xdr:to>
      <xdr:col>81</xdr:col>
      <xdr:colOff>101600</xdr:colOff>
      <xdr:row>99</xdr:row>
      <xdr:rowOff>30566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21693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90243</xdr:rowOff>
    </xdr:from>
    <xdr:to>
      <xdr:col>76</xdr:col>
      <xdr:colOff>165100</xdr:colOff>
      <xdr:row>99</xdr:row>
      <xdr:rowOff>20393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11520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138647</xdr:rowOff>
    </xdr:from>
    <xdr:to>
      <xdr:col>72</xdr:col>
      <xdr:colOff>38100</xdr:colOff>
      <xdr:row>99</xdr:row>
      <xdr:rowOff>68797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59924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164337</xdr:rowOff>
    </xdr:from>
    <xdr:to>
      <xdr:col>67</xdr:col>
      <xdr:colOff>101600</xdr:colOff>
      <xdr:row>99</xdr:row>
      <xdr:rowOff>94487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85614</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5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44092</xdr:rowOff>
    </xdr:from>
    <xdr:to>
      <xdr:col>116</xdr:col>
      <xdr:colOff>63500</xdr:colOff>
      <xdr:row>59</xdr:row>
      <xdr:rowOff>44100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642"/>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44100</xdr:rowOff>
    </xdr:from>
    <xdr:to>
      <xdr:col>111</xdr:col>
      <xdr:colOff>177800</xdr:colOff>
      <xdr:row>59</xdr:row>
      <xdr:rowOff>44107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65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44107</xdr:rowOff>
    </xdr:from>
    <xdr:to>
      <xdr:col>107</xdr:col>
      <xdr:colOff>50800</xdr:colOff>
      <xdr:row>59</xdr:row>
      <xdr:rowOff>44107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44107</xdr:rowOff>
    </xdr:from>
    <xdr:to>
      <xdr:col>102</xdr:col>
      <xdr:colOff>114300</xdr:colOff>
      <xdr:row>59</xdr:row>
      <xdr:rowOff>44114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65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164742</xdr:rowOff>
    </xdr:from>
    <xdr:to>
      <xdr:col>116</xdr:col>
      <xdr:colOff>114300</xdr:colOff>
      <xdr:row>59</xdr:row>
      <xdr:rowOff>94892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164750</xdr:rowOff>
    </xdr:from>
    <xdr:to>
      <xdr:col>112</xdr:col>
      <xdr:colOff>38100</xdr:colOff>
      <xdr:row>59</xdr:row>
      <xdr:rowOff>94900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86027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164757</xdr:rowOff>
    </xdr:from>
    <xdr:to>
      <xdr:col>107</xdr:col>
      <xdr:colOff>101600</xdr:colOff>
      <xdr:row>59</xdr:row>
      <xdr:rowOff>94907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86034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164757</xdr:rowOff>
    </xdr:from>
    <xdr:to>
      <xdr:col>102</xdr:col>
      <xdr:colOff>165100</xdr:colOff>
      <xdr:row>59</xdr:row>
      <xdr:rowOff>94907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86034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164764</xdr:rowOff>
    </xdr:from>
    <xdr:to>
      <xdr:col>98</xdr:col>
      <xdr:colOff>38100</xdr:colOff>
      <xdr:row>59</xdr:row>
      <xdr:rowOff>94914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86041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97828</xdr:rowOff>
    </xdr:from>
    <xdr:to>
      <xdr:col>116</xdr:col>
      <xdr:colOff>63500</xdr:colOff>
      <xdr:row>74</xdr:row>
      <xdr:rowOff>163817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85128"/>
          <a:ext cx="8382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141395</xdr:rowOff>
    </xdr:from>
    <xdr:to>
      <xdr:col>111</xdr:col>
      <xdr:colOff>177800</xdr:colOff>
      <xdr:row>74</xdr:row>
      <xdr:rowOff>163817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57245"/>
          <a:ext cx="889000" cy="19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141395</xdr:rowOff>
    </xdr:from>
    <xdr:to>
      <xdr:col>107</xdr:col>
      <xdr:colOff>50800</xdr:colOff>
      <xdr:row>73</xdr:row>
      <xdr:rowOff>171209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57245"/>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171209</xdr:rowOff>
    </xdr:from>
    <xdr:to>
      <xdr:col>102</xdr:col>
      <xdr:colOff>114300</xdr:colOff>
      <xdr:row>74</xdr:row>
      <xdr:rowOff>28105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687059"/>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47028</xdr:rowOff>
    </xdr:from>
    <xdr:to>
      <xdr:col>116</xdr:col>
      <xdr:colOff>114300</xdr:colOff>
      <xdr:row>74</xdr:row>
      <xdr:rowOff>148628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69905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113017</xdr:rowOff>
    </xdr:from>
    <xdr:to>
      <xdr:col>112</xdr:col>
      <xdr:colOff>38100</xdr:colOff>
      <xdr:row>75</xdr:row>
      <xdr:rowOff>43167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59694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90595</xdr:rowOff>
    </xdr:from>
    <xdr:to>
      <xdr:col>107</xdr:col>
      <xdr:colOff>101600</xdr:colOff>
      <xdr:row>74</xdr:row>
      <xdr:rowOff>20745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37272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120409</xdr:rowOff>
    </xdr:from>
    <xdr:to>
      <xdr:col>102</xdr:col>
      <xdr:colOff>165100</xdr:colOff>
      <xdr:row>74</xdr:row>
      <xdr:rowOff>50559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67086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148755</xdr:rowOff>
    </xdr:from>
    <xdr:to>
      <xdr:col>98</xdr:col>
      <xdr:colOff>38100</xdr:colOff>
      <xdr:row>74</xdr:row>
      <xdr:rowOff>78905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95432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100">
              <a:latin typeface="ＭＳ Ｐゴシック" panose="020B0600070205080204" pitchFamily="50" charset="-128"/>
              <a:ea typeface="ＭＳ Ｐゴシック" panose="020B0600070205080204" pitchFamily="50" charset="-128"/>
            </a:rPr>
            <a:t>701,091</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義務的経費は、公債費を除くと類似団体平均より高い水準となっており、主な構成項目である人件費は、住民一人当たり</a:t>
          </a:r>
          <a:r>
            <a:rPr kumimoji="1" lang="en-US" altLang="ja-JP" sz="1100">
              <a:latin typeface="ＭＳ Ｐゴシック" panose="020B0600070205080204" pitchFamily="50" charset="-128"/>
              <a:ea typeface="ＭＳ Ｐゴシック" panose="020B0600070205080204" pitchFamily="50" charset="-128"/>
            </a:rPr>
            <a:t>137,206</a:t>
          </a:r>
          <a:r>
            <a:rPr kumimoji="1" lang="ja-JP" altLang="en-US" sz="1100">
              <a:latin typeface="ＭＳ Ｐゴシック" panose="020B0600070205080204" pitchFamily="50" charset="-128"/>
              <a:ea typeface="ＭＳ Ｐゴシック" panose="020B0600070205080204" pitchFamily="50" charset="-128"/>
            </a:rPr>
            <a:t>円で、人勧や退職手当（定年等）、会計年度任用職員報酬の増加などにより、前年度比</a:t>
          </a:r>
          <a:r>
            <a:rPr kumimoji="1" lang="en-US" altLang="ja-JP" sz="1100">
              <a:latin typeface="ＭＳ Ｐゴシック" panose="020B0600070205080204" pitchFamily="50" charset="-128"/>
              <a:ea typeface="ＭＳ Ｐゴシック" panose="020B0600070205080204" pitchFamily="50" charset="-128"/>
            </a:rPr>
            <a:t>16,807</a:t>
          </a:r>
          <a:r>
            <a:rPr kumimoji="1" lang="ja-JP" altLang="en-US" sz="1100">
              <a:latin typeface="ＭＳ Ｐゴシック" panose="020B0600070205080204" pitchFamily="50" charset="-128"/>
              <a:ea typeface="ＭＳ Ｐゴシック" panose="020B0600070205080204" pitchFamily="50" charset="-128"/>
            </a:rPr>
            <a:t>円の増となった。また、扶助費についても住民一人当たり</a:t>
          </a:r>
          <a:r>
            <a:rPr kumimoji="1" lang="en-US" altLang="ja-JP" sz="1100">
              <a:latin typeface="ＭＳ Ｐゴシック" panose="020B0600070205080204" pitchFamily="50" charset="-128"/>
              <a:ea typeface="ＭＳ Ｐゴシック" panose="020B0600070205080204" pitchFamily="50" charset="-128"/>
            </a:rPr>
            <a:t>165,819</a:t>
          </a:r>
          <a:r>
            <a:rPr kumimoji="1" lang="ja-JP" altLang="en-US" sz="1100">
              <a:latin typeface="ＭＳ Ｐゴシック" panose="020B0600070205080204" pitchFamily="50" charset="-128"/>
              <a:ea typeface="ＭＳ Ｐゴシック" panose="020B0600070205080204" pitchFamily="50" charset="-128"/>
            </a:rPr>
            <a:t>円となっており、定額減税調整給付金や住民税均等割のみ課税世帯等物価高騰対策支援給付金（こども加算含）の皆増などにより、、前年度比</a:t>
          </a:r>
          <a:r>
            <a:rPr kumimoji="1" lang="en-US" altLang="ja-JP" sz="1100">
              <a:latin typeface="ＭＳ Ｐゴシック" panose="020B0600070205080204" pitchFamily="50" charset="-128"/>
              <a:ea typeface="ＭＳ Ｐゴシック" panose="020B0600070205080204" pitchFamily="50" charset="-128"/>
            </a:rPr>
            <a:t>7,421</a:t>
          </a:r>
          <a:r>
            <a:rPr kumimoji="1" lang="ja-JP" altLang="en-US" sz="1100">
              <a:latin typeface="ＭＳ Ｐゴシック" panose="020B0600070205080204" pitchFamily="50" charset="-128"/>
              <a:ea typeface="ＭＳ Ｐゴシック" panose="020B0600070205080204" pitchFamily="50" charset="-128"/>
            </a:rPr>
            <a:t>円の増となった。一方、公債費は第三セクター等改革推進債の償還終了に伴い前年度比</a:t>
          </a:r>
          <a:r>
            <a:rPr kumimoji="1" lang="en-US" altLang="ja-JP" sz="1100">
              <a:latin typeface="ＭＳ Ｐゴシック" panose="020B0600070205080204" pitchFamily="50" charset="-128"/>
              <a:ea typeface="ＭＳ Ｐゴシック" panose="020B0600070205080204" pitchFamily="50" charset="-128"/>
            </a:rPr>
            <a:t>6,771</a:t>
          </a:r>
          <a:r>
            <a:rPr kumimoji="1" lang="ja-JP" altLang="en-US" sz="1100">
              <a:latin typeface="ＭＳ Ｐゴシック" panose="020B0600070205080204" pitchFamily="50" charset="-128"/>
              <a:ea typeface="ＭＳ Ｐゴシック" panose="020B0600070205080204" pitchFamily="50" charset="-128"/>
            </a:rPr>
            <a:t>円の減となったものの、義務的経費全体では前年度より</a:t>
          </a:r>
          <a:r>
            <a:rPr kumimoji="1" lang="en-US" altLang="ja-JP" sz="1100">
              <a:latin typeface="ＭＳ Ｐゴシック" panose="020B0600070205080204" pitchFamily="50" charset="-128"/>
              <a:ea typeface="ＭＳ Ｐゴシック" panose="020B0600070205080204" pitchFamily="50" charset="-128"/>
            </a:rPr>
            <a:t>17,457</a:t>
          </a:r>
          <a:r>
            <a:rPr kumimoji="1" lang="ja-JP" altLang="en-US" sz="1100">
              <a:latin typeface="ＭＳ Ｐゴシック" panose="020B0600070205080204" pitchFamily="50" charset="-128"/>
              <a:ea typeface="ＭＳ Ｐゴシック" panose="020B0600070205080204" pitchFamily="50" charset="-128"/>
            </a:rPr>
            <a:t>円の増加となった。</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56,033</a:t>
          </a:r>
          <a:r>
            <a:rPr kumimoji="1" lang="ja-JP" altLang="en-US" sz="1100">
              <a:latin typeface="ＭＳ Ｐゴシック" panose="020B0600070205080204" pitchFamily="50" charset="-128"/>
              <a:ea typeface="ＭＳ Ｐゴシック" panose="020B0600070205080204" pitchFamily="50" charset="-128"/>
            </a:rPr>
            <a:t>円となっており、３年ぶりに類似団体平均を下回る水準となっている。これは、近年の増加要因であった新庁舎建設事業の竣工・移転完了により事業費が大幅に減少したためで、前年度比</a:t>
          </a:r>
          <a:r>
            <a:rPr kumimoji="1" lang="en-US" altLang="ja-JP" sz="1100">
              <a:latin typeface="ＭＳ Ｐゴシック" panose="020B0600070205080204" pitchFamily="50" charset="-128"/>
              <a:ea typeface="ＭＳ Ｐゴシック" panose="020B0600070205080204" pitchFamily="50" charset="-128"/>
            </a:rPr>
            <a:t>78,133</a:t>
          </a:r>
          <a:r>
            <a:rPr kumimoji="1" lang="ja-JP" altLang="en-US" sz="1100">
              <a:latin typeface="ＭＳ Ｐゴシック" panose="020B0600070205080204" pitchFamily="50" charset="-128"/>
              <a:ea typeface="ＭＳ Ｐゴシック" panose="020B0600070205080204" pitchFamily="50" charset="-128"/>
            </a:rPr>
            <a:t>円の減となった。</a:t>
          </a:r>
        </a:p>
        <a:p>
          <a:r>
            <a:rPr kumimoji="1" lang="ja-JP" altLang="en-US" sz="1100">
              <a:latin typeface="ＭＳ Ｐゴシック" panose="020B0600070205080204" pitchFamily="50" charset="-128"/>
              <a:ea typeface="ＭＳ Ｐゴシック" panose="020B0600070205080204" pitchFamily="50" charset="-128"/>
            </a:rPr>
            <a:t>消費的経費については、物件費がふるさと納税寄附金の増加に伴う関連経費の増や、高齢者新型コロナワクチン予防接種委託、道路台帳の電子化に伴う皆増により、前年度比</a:t>
          </a:r>
          <a:r>
            <a:rPr kumimoji="1" lang="en-US" altLang="ja-JP" sz="1100">
              <a:latin typeface="ＭＳ Ｐゴシック" panose="020B0600070205080204" pitchFamily="50" charset="-128"/>
              <a:ea typeface="ＭＳ Ｐゴシック" panose="020B0600070205080204" pitchFamily="50" charset="-128"/>
            </a:rPr>
            <a:t>6,229</a:t>
          </a:r>
          <a:r>
            <a:rPr kumimoji="1" lang="ja-JP" altLang="en-US" sz="1100">
              <a:latin typeface="ＭＳ Ｐゴシック" panose="020B0600070205080204" pitchFamily="50" charset="-128"/>
              <a:ea typeface="ＭＳ Ｐゴシック" panose="020B0600070205080204" pitchFamily="50" charset="-128"/>
            </a:rPr>
            <a:t>円の増となった。一方で、補助費等は、新型コロナウイルス感染症支援事業である「マイナンバー地域応援商品券交付事業費補助金」等の事業終了により、前年度比</a:t>
          </a:r>
          <a:r>
            <a:rPr kumimoji="1" lang="en-US" altLang="ja-JP" sz="1100">
              <a:latin typeface="ＭＳ Ｐゴシック" panose="020B0600070205080204" pitchFamily="50" charset="-128"/>
              <a:ea typeface="ＭＳ Ｐゴシック" panose="020B0600070205080204" pitchFamily="50" charset="-128"/>
            </a:rPr>
            <a:t>10,202</a:t>
          </a:r>
          <a:r>
            <a:rPr kumimoji="1" lang="ja-JP" altLang="en-US" sz="1100">
              <a:latin typeface="ＭＳ Ｐゴシック" panose="020B0600070205080204" pitchFamily="50" charset="-128"/>
              <a:ea typeface="ＭＳ Ｐゴシック" panose="020B0600070205080204" pitchFamily="50" charset="-128"/>
            </a:rPr>
            <a:t>円の減となった。</a:t>
          </a:r>
        </a:p>
        <a:p>
          <a:r>
            <a:rPr kumimoji="1" lang="ja-JP" altLang="en-US" sz="1100">
              <a:latin typeface="ＭＳ Ｐゴシック" panose="020B0600070205080204" pitchFamily="50" charset="-128"/>
              <a:ea typeface="ＭＳ Ｐゴシック" panose="020B0600070205080204" pitchFamily="50" charset="-128"/>
            </a:rPr>
            <a:t>その他について、積立金が財政調整基金や職員退職手当基金への積立額減少により、前年度比</a:t>
          </a:r>
          <a:r>
            <a:rPr kumimoji="1" lang="en-US" altLang="ja-JP" sz="1100">
              <a:latin typeface="ＭＳ Ｐゴシック" panose="020B0600070205080204" pitchFamily="50" charset="-128"/>
              <a:ea typeface="ＭＳ Ｐゴシック" panose="020B0600070205080204" pitchFamily="50" charset="-128"/>
            </a:rPr>
            <a:t>14,868</a:t>
          </a:r>
          <a:r>
            <a:rPr kumimoji="1" lang="ja-JP" altLang="en-US" sz="11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21,074
20,755
43.91
16,195,531
14,774,794
1,369,084
7,271,107
14,884,168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90741</xdr:rowOff>
    </xdr:from>
    <xdr:to>
      <xdr:col>24</xdr:col>
      <xdr:colOff>63500</xdr:colOff>
      <xdr:row>35</xdr:row>
      <xdr:rowOff>124841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1491"/>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124841</xdr:rowOff>
    </xdr:from>
    <xdr:to>
      <xdr:col>19</xdr:col>
      <xdr:colOff>177800</xdr:colOff>
      <xdr:row>36</xdr:row>
      <xdr:rowOff>8065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591"/>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8065</xdr:rowOff>
    </xdr:from>
    <xdr:to>
      <xdr:col>15</xdr:col>
      <xdr:colOff>50800</xdr:colOff>
      <xdr:row>36</xdr:row>
      <xdr:rowOff>35687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0265"/>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29782</xdr:rowOff>
    </xdr:from>
    <xdr:to>
      <xdr:col>10</xdr:col>
      <xdr:colOff>114300</xdr:colOff>
      <xdr:row>36</xdr:row>
      <xdr:rowOff>35687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1982"/>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39941</xdr:rowOff>
    </xdr:from>
    <xdr:to>
      <xdr:col>24</xdr:col>
      <xdr:colOff>114300</xdr:colOff>
      <xdr:row>35</xdr:row>
      <xdr:rowOff>141541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62818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74041</xdr:rowOff>
    </xdr:from>
    <xdr:to>
      <xdr:col>20</xdr:col>
      <xdr:colOff>38100</xdr:colOff>
      <xdr:row>36</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128715</xdr:rowOff>
    </xdr:from>
    <xdr:to>
      <xdr:col>15</xdr:col>
      <xdr:colOff>101600</xdr:colOff>
      <xdr:row>36</xdr:row>
      <xdr:rowOff>58865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156337</xdr:rowOff>
    </xdr:from>
    <xdr:to>
      <xdr:col>10</xdr:col>
      <xdr:colOff>165100</xdr:colOff>
      <xdr:row>36</xdr:row>
      <xdr:rowOff>86487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103014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150432</xdr:rowOff>
    </xdr:from>
    <xdr:to>
      <xdr:col>6</xdr:col>
      <xdr:colOff>38100</xdr:colOff>
      <xdr:row>36</xdr:row>
      <xdr:rowOff>80582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97109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2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86741</xdr:rowOff>
    </xdr:from>
    <xdr:to>
      <xdr:col>24</xdr:col>
      <xdr:colOff>63500</xdr:colOff>
      <xdr:row>58</xdr:row>
      <xdr:rowOff>25119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9391"/>
          <a:ext cx="838200" cy="10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86741</xdr:rowOff>
    </xdr:from>
    <xdr:to>
      <xdr:col>19</xdr:col>
      <xdr:colOff>177800</xdr:colOff>
      <xdr:row>57</xdr:row>
      <xdr:rowOff>87310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9391"/>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87310</xdr:rowOff>
    </xdr:from>
    <xdr:to>
      <xdr:col>15</xdr:col>
      <xdr:colOff>50800</xdr:colOff>
      <xdr:row>58</xdr:row>
      <xdr:rowOff>69193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59960"/>
          <a:ext cx="889000" cy="15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150524</xdr:rowOff>
    </xdr:from>
    <xdr:to>
      <xdr:col>10</xdr:col>
      <xdr:colOff>114300</xdr:colOff>
      <xdr:row>58</xdr:row>
      <xdr:rowOff>69193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3174"/>
          <a:ext cx="889000" cy="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145769</xdr:rowOff>
    </xdr:from>
    <xdr:to>
      <xdr:col>24</xdr:col>
      <xdr:colOff>114300</xdr:colOff>
      <xdr:row>58</xdr:row>
      <xdr:rowOff>75919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168646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35941</xdr:rowOff>
    </xdr:from>
    <xdr:to>
      <xdr:col>20</xdr:col>
      <xdr:colOff>38100</xdr:colOff>
      <xdr:row>57</xdr:row>
      <xdr:rowOff>137541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154068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36510</xdr:rowOff>
    </xdr:from>
    <xdr:to>
      <xdr:col>15</xdr:col>
      <xdr:colOff>101600</xdr:colOff>
      <xdr:row>57</xdr:row>
      <xdr:rowOff>138110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154637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8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18393</xdr:rowOff>
    </xdr:from>
    <xdr:to>
      <xdr:col>10</xdr:col>
      <xdr:colOff>165100</xdr:colOff>
      <xdr:row>58</xdr:row>
      <xdr:rowOff>119993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111120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99724</xdr:rowOff>
    </xdr:from>
    <xdr:to>
      <xdr:col>6</xdr:col>
      <xdr:colOff>38100</xdr:colOff>
      <xdr:row>58</xdr:row>
      <xdr:rowOff>29874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21001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51859</xdr:rowOff>
    </xdr:from>
    <xdr:to>
      <xdr:col>24</xdr:col>
      <xdr:colOff>63500</xdr:colOff>
      <xdr:row>76</xdr:row>
      <xdr:rowOff>81544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82059"/>
          <a:ext cx="8382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81544</xdr:rowOff>
    </xdr:from>
    <xdr:to>
      <xdr:col>19</xdr:col>
      <xdr:colOff>177800</xdr:colOff>
      <xdr:row>76</xdr:row>
      <xdr:rowOff>144145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11744"/>
          <a:ext cx="889000" cy="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88712</xdr:rowOff>
    </xdr:from>
    <xdr:to>
      <xdr:col>15</xdr:col>
      <xdr:colOff>50800</xdr:colOff>
      <xdr:row>76</xdr:row>
      <xdr:rowOff>144145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8912"/>
          <a:ext cx="889000" cy="5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88712</xdr:rowOff>
    </xdr:from>
    <xdr:to>
      <xdr:col>10</xdr:col>
      <xdr:colOff>114300</xdr:colOff>
      <xdr:row>76</xdr:row>
      <xdr:rowOff>167280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8912"/>
          <a:ext cx="889000" cy="7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1059</xdr:rowOff>
    </xdr:from>
    <xdr:to>
      <xdr:col>24</xdr:col>
      <xdr:colOff>114300</xdr:colOff>
      <xdr:row>76</xdr:row>
      <xdr:rowOff>102659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23936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8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30744</xdr:rowOff>
    </xdr:from>
    <xdr:to>
      <xdr:col>20</xdr:col>
      <xdr:colOff>38100</xdr:colOff>
      <xdr:row>76</xdr:row>
      <xdr:rowOff>132344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148871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3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93345</xdr:rowOff>
    </xdr:from>
    <xdr:to>
      <xdr:col>15</xdr:col>
      <xdr:colOff>101600</xdr:colOff>
      <xdr:row>77</xdr:row>
      <xdr:rowOff>23495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40022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37912</xdr:rowOff>
    </xdr:from>
    <xdr:to>
      <xdr:col>10</xdr:col>
      <xdr:colOff>165100</xdr:colOff>
      <xdr:row>76</xdr:row>
      <xdr:rowOff>139512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156039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4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116480</xdr:rowOff>
    </xdr:from>
    <xdr:to>
      <xdr:col>6</xdr:col>
      <xdr:colOff>38100</xdr:colOff>
      <xdr:row>77</xdr:row>
      <xdr:rowOff>46630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63156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76488</xdr:rowOff>
    </xdr:from>
    <xdr:to>
      <xdr:col>24</xdr:col>
      <xdr:colOff>63500</xdr:colOff>
      <xdr:row>99</xdr:row>
      <xdr:rowOff>77119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0038"/>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76488</xdr:rowOff>
    </xdr:from>
    <xdr:to>
      <xdr:col>19</xdr:col>
      <xdr:colOff>177800</xdr:colOff>
      <xdr:row>99</xdr:row>
      <xdr:rowOff>77291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003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76426</xdr:rowOff>
    </xdr:from>
    <xdr:to>
      <xdr:col>15</xdr:col>
      <xdr:colOff>50800</xdr:colOff>
      <xdr:row>99</xdr:row>
      <xdr:rowOff>77291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49976"/>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76426</xdr:rowOff>
    </xdr:from>
    <xdr:to>
      <xdr:col>10</xdr:col>
      <xdr:colOff>114300</xdr:colOff>
      <xdr:row>99</xdr:row>
      <xdr:rowOff>79068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9976"/>
          <a:ext cx="8890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26319</xdr:rowOff>
    </xdr:from>
    <xdr:to>
      <xdr:col>24</xdr:col>
      <xdr:colOff>114300</xdr:colOff>
      <xdr:row>99</xdr:row>
      <xdr:rowOff>127919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25688</xdr:rowOff>
    </xdr:from>
    <xdr:to>
      <xdr:col>20</xdr:col>
      <xdr:colOff>38100</xdr:colOff>
      <xdr:row>99</xdr:row>
      <xdr:rowOff>127288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143815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26491</xdr:rowOff>
    </xdr:from>
    <xdr:to>
      <xdr:col>15</xdr:col>
      <xdr:colOff>101600</xdr:colOff>
      <xdr:row>99</xdr:row>
      <xdr:rowOff>128091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144618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25626</xdr:rowOff>
    </xdr:from>
    <xdr:to>
      <xdr:col>10</xdr:col>
      <xdr:colOff>165100</xdr:colOff>
      <xdr:row>99</xdr:row>
      <xdr:rowOff>127226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143753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28268</xdr:rowOff>
    </xdr:from>
    <xdr:to>
      <xdr:col>6</xdr:col>
      <xdr:colOff>38100</xdr:colOff>
      <xdr:row>99</xdr:row>
      <xdr:rowOff>129868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123372</xdr:rowOff>
    </xdr:from>
    <xdr:to>
      <xdr:col>55</xdr:col>
      <xdr:colOff>0</xdr:colOff>
      <xdr:row>38</xdr:row>
      <xdr:rowOff>130883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38472"/>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130883</xdr:rowOff>
    </xdr:from>
    <xdr:to>
      <xdr:col>50</xdr:col>
      <xdr:colOff>114300</xdr:colOff>
      <xdr:row>38</xdr:row>
      <xdr:rowOff>134148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4598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134148</xdr:rowOff>
    </xdr:from>
    <xdr:to>
      <xdr:col>45</xdr:col>
      <xdr:colOff>177800</xdr:colOff>
      <xdr:row>38</xdr:row>
      <xdr:rowOff>136434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492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136434</xdr:rowOff>
    </xdr:from>
    <xdr:to>
      <xdr:col>41</xdr:col>
      <xdr:colOff>50800</xdr:colOff>
      <xdr:row>38</xdr:row>
      <xdr:rowOff>138394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5153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72572</xdr:rowOff>
    </xdr:from>
    <xdr:to>
      <xdr:col>55</xdr:col>
      <xdr:colOff>50800</xdr:colOff>
      <xdr:row>39</xdr:row>
      <xdr:rowOff>2722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50999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6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80083</xdr:rowOff>
    </xdr:from>
    <xdr:to>
      <xdr:col>50</xdr:col>
      <xdr:colOff>165100</xdr:colOff>
      <xdr:row>39</xdr:row>
      <xdr:rowOff>10233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87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83348</xdr:rowOff>
    </xdr:from>
    <xdr:to>
      <xdr:col>46</xdr:col>
      <xdr:colOff>38100</xdr:colOff>
      <xdr:row>39</xdr:row>
      <xdr:rowOff>13498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9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9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85634</xdr:rowOff>
    </xdr:from>
    <xdr:to>
      <xdr:col>41</xdr:col>
      <xdr:colOff>101600</xdr:colOff>
      <xdr:row>39</xdr:row>
      <xdr:rowOff>15784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0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6911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9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87594</xdr:rowOff>
    </xdr:from>
    <xdr:to>
      <xdr:col>36</xdr:col>
      <xdr:colOff>165100</xdr:colOff>
      <xdr:row>39</xdr:row>
      <xdr:rowOff>17744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8871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9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133490</xdr:rowOff>
    </xdr:from>
    <xdr:to>
      <xdr:col>55</xdr:col>
      <xdr:colOff>0</xdr:colOff>
      <xdr:row>58</xdr:row>
      <xdr:rowOff>134455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77590"/>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67996</xdr:rowOff>
    </xdr:from>
    <xdr:to>
      <xdr:col>50</xdr:col>
      <xdr:colOff>114300</xdr:colOff>
      <xdr:row>58</xdr:row>
      <xdr:rowOff>134455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012096"/>
          <a:ext cx="889000" cy="6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64668</xdr:rowOff>
    </xdr:from>
    <xdr:to>
      <xdr:col>45</xdr:col>
      <xdr:colOff>177800</xdr:colOff>
      <xdr:row>58</xdr:row>
      <xdr:rowOff>67996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08768"/>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54254</xdr:rowOff>
    </xdr:from>
    <xdr:to>
      <xdr:col>41</xdr:col>
      <xdr:colOff>50800</xdr:colOff>
      <xdr:row>58</xdr:row>
      <xdr:rowOff>64668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98354"/>
          <a:ext cx="8890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82690</xdr:rowOff>
    </xdr:from>
    <xdr:to>
      <xdr:col>55</xdr:col>
      <xdr:colOff>50800</xdr:colOff>
      <xdr:row>59</xdr:row>
      <xdr:rowOff>12840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169067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4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83655</xdr:rowOff>
    </xdr:from>
    <xdr:to>
      <xdr:col>50</xdr:col>
      <xdr:colOff>165100</xdr:colOff>
      <xdr:row>59</xdr:row>
      <xdr:rowOff>13805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4932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2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17196</xdr:rowOff>
    </xdr:from>
    <xdr:to>
      <xdr:col>46</xdr:col>
      <xdr:colOff>38100</xdr:colOff>
      <xdr:row>58</xdr:row>
      <xdr:rowOff>118796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109923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10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13868</xdr:rowOff>
    </xdr:from>
    <xdr:to>
      <xdr:col>41</xdr:col>
      <xdr:colOff>101600</xdr:colOff>
      <xdr:row>58</xdr:row>
      <xdr:rowOff>115468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106595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3454</xdr:rowOff>
    </xdr:from>
    <xdr:to>
      <xdr:col>36</xdr:col>
      <xdr:colOff>165100</xdr:colOff>
      <xdr:row>58</xdr:row>
      <xdr:rowOff>105054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96181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116227</xdr:rowOff>
    </xdr:from>
    <xdr:to>
      <xdr:col>55</xdr:col>
      <xdr:colOff>0</xdr:colOff>
      <xdr:row>78</xdr:row>
      <xdr:rowOff>117046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9327"/>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62516</xdr:rowOff>
    </xdr:from>
    <xdr:to>
      <xdr:col>50</xdr:col>
      <xdr:colOff>114300</xdr:colOff>
      <xdr:row>78</xdr:row>
      <xdr:rowOff>117046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5616"/>
          <a:ext cx="889000" cy="5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62516</xdr:rowOff>
    </xdr:from>
    <xdr:to>
      <xdr:col>45</xdr:col>
      <xdr:colOff>177800</xdr:colOff>
      <xdr:row>78</xdr:row>
      <xdr:rowOff>99805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35616"/>
          <a:ext cx="889000" cy="3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60609</xdr:rowOff>
    </xdr:from>
    <xdr:to>
      <xdr:col>41</xdr:col>
      <xdr:colOff>50800</xdr:colOff>
      <xdr:row>78</xdr:row>
      <xdr:rowOff>99805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3709"/>
          <a:ext cx="889000" cy="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65427</xdr:rowOff>
    </xdr:from>
    <xdr:to>
      <xdr:col>55</xdr:col>
      <xdr:colOff>50800</xdr:colOff>
      <xdr:row>78</xdr:row>
      <xdr:rowOff>167027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151804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66246</xdr:rowOff>
    </xdr:from>
    <xdr:to>
      <xdr:col>50</xdr:col>
      <xdr:colOff>165100</xdr:colOff>
      <xdr:row>78</xdr:row>
      <xdr:rowOff>167846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158973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3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11716</xdr:rowOff>
    </xdr:from>
    <xdr:to>
      <xdr:col>46</xdr:col>
      <xdr:colOff>38100</xdr:colOff>
      <xdr:row>78</xdr:row>
      <xdr:rowOff>113316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104443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49005</xdr:rowOff>
    </xdr:from>
    <xdr:to>
      <xdr:col>41</xdr:col>
      <xdr:colOff>101600</xdr:colOff>
      <xdr:row>78</xdr:row>
      <xdr:rowOff>150605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141732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9809</xdr:rowOff>
    </xdr:from>
    <xdr:to>
      <xdr:col>36</xdr:col>
      <xdr:colOff>165100</xdr:colOff>
      <xdr:row>78</xdr:row>
      <xdr:rowOff>111409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102536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18168</xdr:rowOff>
    </xdr:from>
    <xdr:to>
      <xdr:col>55</xdr:col>
      <xdr:colOff>0</xdr:colOff>
      <xdr:row>97</xdr:row>
      <xdr:rowOff>19411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48818"/>
          <a:ext cx="8382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19411</xdr:rowOff>
    </xdr:from>
    <xdr:to>
      <xdr:col>50</xdr:col>
      <xdr:colOff>114300</xdr:colOff>
      <xdr:row>97</xdr:row>
      <xdr:rowOff>128254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50061"/>
          <a:ext cx="889000" cy="10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50470</xdr:rowOff>
    </xdr:from>
    <xdr:to>
      <xdr:col>45</xdr:col>
      <xdr:colOff>177800</xdr:colOff>
      <xdr:row>97</xdr:row>
      <xdr:rowOff>128254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81120"/>
          <a:ext cx="889000" cy="7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50470</xdr:rowOff>
    </xdr:from>
    <xdr:to>
      <xdr:col>41</xdr:col>
      <xdr:colOff>50800</xdr:colOff>
      <xdr:row>97</xdr:row>
      <xdr:rowOff>163277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81120"/>
          <a:ext cx="889000" cy="1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138818</xdr:rowOff>
    </xdr:from>
    <xdr:to>
      <xdr:col>55</xdr:col>
      <xdr:colOff>50800</xdr:colOff>
      <xdr:row>97</xdr:row>
      <xdr:rowOff>68968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117245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140061</xdr:rowOff>
    </xdr:from>
    <xdr:to>
      <xdr:col>50</xdr:col>
      <xdr:colOff>165100</xdr:colOff>
      <xdr:row>97</xdr:row>
      <xdr:rowOff>70211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77454</xdr:rowOff>
    </xdr:from>
    <xdr:to>
      <xdr:col>46</xdr:col>
      <xdr:colOff>38100</xdr:colOff>
      <xdr:row>98</xdr:row>
      <xdr:rowOff>7604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170181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171120</xdr:rowOff>
    </xdr:from>
    <xdr:to>
      <xdr:col>41</xdr:col>
      <xdr:colOff>101600</xdr:colOff>
      <xdr:row>97</xdr:row>
      <xdr:rowOff>101270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92397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112477</xdr:rowOff>
    </xdr:from>
    <xdr:to>
      <xdr:col>36</xdr:col>
      <xdr:colOff>165100</xdr:colOff>
      <xdr:row>98</xdr:row>
      <xdr:rowOff>42627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33754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3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96594</xdr:rowOff>
    </xdr:from>
    <xdr:to>
      <xdr:col>85</xdr:col>
      <xdr:colOff>127000</xdr:colOff>
      <xdr:row>37</xdr:row>
      <xdr:rowOff>99395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40244"/>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99395</xdr:rowOff>
    </xdr:from>
    <xdr:to>
      <xdr:col>81</xdr:col>
      <xdr:colOff>50800</xdr:colOff>
      <xdr:row>37</xdr:row>
      <xdr:rowOff>122526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3045"/>
          <a:ext cx="889000" cy="2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148644</xdr:rowOff>
    </xdr:from>
    <xdr:to>
      <xdr:col>76</xdr:col>
      <xdr:colOff>114300</xdr:colOff>
      <xdr:row>37</xdr:row>
      <xdr:rowOff>122526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20844"/>
          <a:ext cx="889000" cy="1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152587</xdr:rowOff>
    </xdr:from>
    <xdr:to>
      <xdr:col>71</xdr:col>
      <xdr:colOff>177800</xdr:colOff>
      <xdr:row>36</xdr:row>
      <xdr:rowOff>148644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53337"/>
          <a:ext cx="889000" cy="16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45794</xdr:rowOff>
    </xdr:from>
    <xdr:to>
      <xdr:col>85</xdr:col>
      <xdr:colOff>177800</xdr:colOff>
      <xdr:row>37</xdr:row>
      <xdr:rowOff>147394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24221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48595</xdr:rowOff>
    </xdr:from>
    <xdr:to>
      <xdr:col>81</xdr:col>
      <xdr:colOff>101600</xdr:colOff>
      <xdr:row>37</xdr:row>
      <xdr:rowOff>150195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141322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71726</xdr:rowOff>
    </xdr:from>
    <xdr:to>
      <xdr:col>76</xdr:col>
      <xdr:colOff>165100</xdr:colOff>
      <xdr:row>38</xdr:row>
      <xdr:rowOff>1876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164454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97844</xdr:rowOff>
    </xdr:from>
    <xdr:to>
      <xdr:col>72</xdr:col>
      <xdr:colOff>38100</xdr:colOff>
      <xdr:row>37</xdr:row>
      <xdr:rowOff>27994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44521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4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101787</xdr:rowOff>
    </xdr:from>
    <xdr:to>
      <xdr:col>67</xdr:col>
      <xdr:colOff>101600</xdr:colOff>
      <xdr:row>36</xdr:row>
      <xdr:rowOff>31937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48464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138329</xdr:rowOff>
    </xdr:from>
    <xdr:to>
      <xdr:col>85</xdr:col>
      <xdr:colOff>127000</xdr:colOff>
      <xdr:row>57</xdr:row>
      <xdr:rowOff>39033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39529"/>
          <a:ext cx="838200" cy="7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39033</xdr:rowOff>
    </xdr:from>
    <xdr:to>
      <xdr:col>81</xdr:col>
      <xdr:colOff>50800</xdr:colOff>
      <xdr:row>57</xdr:row>
      <xdr:rowOff>40274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11683"/>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40274</xdr:rowOff>
    </xdr:from>
    <xdr:to>
      <xdr:col>76</xdr:col>
      <xdr:colOff>114300</xdr:colOff>
      <xdr:row>57</xdr:row>
      <xdr:rowOff>42362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12924"/>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131188</xdr:rowOff>
    </xdr:from>
    <xdr:to>
      <xdr:col>71</xdr:col>
      <xdr:colOff>177800</xdr:colOff>
      <xdr:row>57</xdr:row>
      <xdr:rowOff>42362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2388"/>
          <a:ext cx="889000" cy="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87529</xdr:rowOff>
    </xdr:from>
    <xdr:to>
      <xdr:col>85</xdr:col>
      <xdr:colOff>177800</xdr:colOff>
      <xdr:row>57</xdr:row>
      <xdr:rowOff>17679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65956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159683</xdr:rowOff>
    </xdr:from>
    <xdr:to>
      <xdr:col>81</xdr:col>
      <xdr:colOff>101600</xdr:colOff>
      <xdr:row>57</xdr:row>
      <xdr:rowOff>89833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6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160924</xdr:rowOff>
    </xdr:from>
    <xdr:to>
      <xdr:col>76</xdr:col>
      <xdr:colOff>165100</xdr:colOff>
      <xdr:row>57</xdr:row>
      <xdr:rowOff>91074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82201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163012</xdr:rowOff>
    </xdr:from>
    <xdr:to>
      <xdr:col>72</xdr:col>
      <xdr:colOff>38100</xdr:colOff>
      <xdr:row>57</xdr:row>
      <xdr:rowOff>93162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84289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80388</xdr:rowOff>
    </xdr:from>
    <xdr:to>
      <xdr:col>67</xdr:col>
      <xdr:colOff>101600</xdr:colOff>
      <xdr:row>57</xdr:row>
      <xdr:rowOff>10538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7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92768</xdr:rowOff>
    </xdr:from>
    <xdr:to>
      <xdr:col>85</xdr:col>
      <xdr:colOff>127000</xdr:colOff>
      <xdr:row>79</xdr:row>
      <xdr:rowOff>97501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7318"/>
          <a:ext cx="8382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92768</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7318"/>
          <a:ext cx="889000" cy="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95943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0493"/>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46701</xdr:rowOff>
    </xdr:from>
    <xdr:to>
      <xdr:col>85</xdr:col>
      <xdr:colOff>177800</xdr:colOff>
      <xdr:row>79</xdr:row>
      <xdr:rowOff>148301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41968</xdr:rowOff>
    </xdr:from>
    <xdr:to>
      <xdr:col>81</xdr:col>
      <xdr:colOff>101600</xdr:colOff>
      <xdr:row>79</xdr:row>
      <xdr:rowOff>143568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134695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45143</xdr:rowOff>
    </xdr:from>
    <xdr:to>
      <xdr:col>67</xdr:col>
      <xdr:colOff>101600</xdr:colOff>
      <xdr:row>79</xdr:row>
      <xdr:rowOff>146743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137870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2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154290</xdr:rowOff>
    </xdr:from>
    <xdr:to>
      <xdr:col>85</xdr:col>
      <xdr:colOff>127000</xdr:colOff>
      <xdr:row>97</xdr:row>
      <xdr:rowOff>169768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84940"/>
          <a:ext cx="838200" cy="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154290</xdr:rowOff>
    </xdr:from>
    <xdr:to>
      <xdr:col>81</xdr:col>
      <xdr:colOff>50800</xdr:colOff>
      <xdr:row>97</xdr:row>
      <xdr:rowOff>160562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84940"/>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160288</xdr:rowOff>
    </xdr:from>
    <xdr:to>
      <xdr:col>76</xdr:col>
      <xdr:colOff>114300</xdr:colOff>
      <xdr:row>97</xdr:row>
      <xdr:rowOff>160562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909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160288</xdr:rowOff>
    </xdr:from>
    <xdr:to>
      <xdr:col>71</xdr:col>
      <xdr:colOff>177800</xdr:colOff>
      <xdr:row>97</xdr:row>
      <xdr:rowOff>167635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90938"/>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118968</xdr:rowOff>
    </xdr:from>
    <xdr:to>
      <xdr:col>85</xdr:col>
      <xdr:colOff>177800</xdr:colOff>
      <xdr:row>98</xdr:row>
      <xdr:rowOff>49118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103490</xdr:rowOff>
    </xdr:from>
    <xdr:to>
      <xdr:col>81</xdr:col>
      <xdr:colOff>101600</xdr:colOff>
      <xdr:row>98</xdr:row>
      <xdr:rowOff>33640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24767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109762</xdr:rowOff>
    </xdr:from>
    <xdr:to>
      <xdr:col>76</xdr:col>
      <xdr:colOff>165100</xdr:colOff>
      <xdr:row>98</xdr:row>
      <xdr:rowOff>39912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31039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109488</xdr:rowOff>
    </xdr:from>
    <xdr:to>
      <xdr:col>72</xdr:col>
      <xdr:colOff>38100</xdr:colOff>
      <xdr:row>98</xdr:row>
      <xdr:rowOff>39638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30765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116835</xdr:rowOff>
    </xdr:from>
    <xdr:to>
      <xdr:col>67</xdr:col>
      <xdr:colOff>101600</xdr:colOff>
      <xdr:row>98</xdr:row>
      <xdr:rowOff>46985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38112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150,221</a:t>
          </a:r>
          <a:r>
            <a:rPr kumimoji="1" lang="ja-JP" altLang="en-US" sz="1200">
              <a:latin typeface="ＭＳ Ｐゴシック" panose="020B0600070205080204" pitchFamily="50" charset="-128"/>
              <a:ea typeface="ＭＳ Ｐゴシック" panose="020B0600070205080204" pitchFamily="50" charset="-128"/>
            </a:rPr>
            <a:t>円と３年連続で類似団体平均を上回ったものの、新庁舎建設事業費の減少に伴い、前年度比</a:t>
          </a:r>
          <a:r>
            <a:rPr kumimoji="1" lang="en-US" altLang="ja-JP" sz="1200">
              <a:latin typeface="ＭＳ Ｐゴシック" panose="020B0600070205080204" pitchFamily="50" charset="-128"/>
              <a:ea typeface="ＭＳ Ｐゴシック" panose="020B0600070205080204" pitchFamily="50" charset="-128"/>
            </a:rPr>
            <a:t>86,479</a:t>
          </a:r>
          <a:r>
            <a:rPr kumimoji="1" lang="ja-JP" altLang="en-US" sz="1200">
              <a:latin typeface="ＭＳ Ｐゴシック" panose="020B0600070205080204" pitchFamily="50" charset="-128"/>
              <a:ea typeface="ＭＳ Ｐゴシック" panose="020B0600070205080204" pitchFamily="50" charset="-128"/>
            </a:rPr>
            <a:t>円の大幅な減少となった。</a:t>
          </a:r>
        </a:p>
        <a:p>
          <a:r>
            <a:rPr kumimoji="1" lang="ja-JP" altLang="en-US" sz="1200">
              <a:latin typeface="ＭＳ Ｐゴシック" panose="020B0600070205080204" pitchFamily="50" charset="-128"/>
              <a:ea typeface="ＭＳ Ｐゴシック" panose="020B0600070205080204" pitchFamily="50" charset="-128"/>
            </a:rPr>
            <a:t>民生費は、生活保護率の高さや障害福祉サービス費の増加により、以前より類似団体を上回る水準で推移している。令和６年度においても、定額減税調整給付金や住民税均等割のみ課税世帯等物価高騰対策支援給付金（こども加算含）の皆増などにより、前年度比</a:t>
          </a:r>
          <a:r>
            <a:rPr kumimoji="1" lang="en-US" altLang="ja-JP" sz="1200">
              <a:latin typeface="ＭＳ Ｐゴシック" panose="020B0600070205080204" pitchFamily="50" charset="-128"/>
              <a:ea typeface="ＭＳ Ｐゴシック" panose="020B0600070205080204" pitchFamily="50" charset="-128"/>
            </a:rPr>
            <a:t>9,090</a:t>
          </a:r>
          <a:r>
            <a:rPr kumimoji="1" lang="ja-JP" altLang="en-US" sz="1200">
              <a:latin typeface="ＭＳ Ｐゴシック" panose="020B0600070205080204" pitchFamily="50" charset="-128"/>
              <a:ea typeface="ＭＳ Ｐゴシック" panose="020B0600070205080204" pitchFamily="50" charset="-128"/>
            </a:rPr>
            <a:t>円の増加となっている。</a:t>
          </a:r>
        </a:p>
        <a:p>
          <a:r>
            <a:rPr kumimoji="1" lang="ja-JP" altLang="en-US" sz="1200">
              <a:latin typeface="ＭＳ Ｐゴシック" panose="020B0600070205080204" pitchFamily="50" charset="-128"/>
              <a:ea typeface="ＭＳ Ｐゴシック" panose="020B0600070205080204" pitchFamily="50" charset="-128"/>
            </a:rPr>
            <a:t>衛生費は、住民一人当たり</a:t>
          </a:r>
          <a:r>
            <a:rPr kumimoji="1" lang="en-US" altLang="ja-JP" sz="1200">
              <a:latin typeface="ＭＳ Ｐゴシック" panose="020B0600070205080204" pitchFamily="50" charset="-128"/>
              <a:ea typeface="ＭＳ Ｐゴシック" panose="020B0600070205080204" pitchFamily="50" charset="-128"/>
            </a:rPr>
            <a:t>66,629</a:t>
          </a:r>
          <a:r>
            <a:rPr kumimoji="1" lang="ja-JP" altLang="en-US" sz="1200">
              <a:latin typeface="ＭＳ Ｐゴシック" panose="020B0600070205080204" pitchFamily="50" charset="-128"/>
              <a:ea typeface="ＭＳ Ｐゴシック" panose="020B0600070205080204" pitchFamily="50" charset="-128"/>
            </a:rPr>
            <a:t>円で、類似団体平均より低い水準となっている。令和６年度は、新型コロナウイルス予防接種委託の皆減により、前年度比</a:t>
          </a:r>
          <a:r>
            <a:rPr kumimoji="1" lang="en-US" altLang="ja-JP" sz="1200">
              <a:latin typeface="ＭＳ Ｐゴシック" panose="020B0600070205080204" pitchFamily="50" charset="-128"/>
              <a:ea typeface="ＭＳ Ｐゴシック" panose="020B0600070205080204" pitchFamily="50" charset="-128"/>
            </a:rPr>
            <a:t>1,933</a:t>
          </a:r>
          <a:r>
            <a:rPr kumimoji="1" lang="ja-JP" altLang="en-US" sz="1200">
              <a:latin typeface="ＭＳ Ｐゴシック" panose="020B0600070205080204" pitchFamily="50" charset="-128"/>
              <a:ea typeface="ＭＳ Ｐゴシック" panose="020B0600070205080204" pitchFamily="50" charset="-128"/>
            </a:rPr>
            <a:t>円の減となっている。</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48,449</a:t>
          </a:r>
          <a:r>
            <a:rPr kumimoji="1" lang="ja-JP" altLang="en-US" sz="1200">
              <a:latin typeface="ＭＳ Ｐゴシック" panose="020B0600070205080204" pitchFamily="50" charset="-128"/>
              <a:ea typeface="ＭＳ Ｐゴシック" panose="020B0600070205080204" pitchFamily="50" charset="-128"/>
            </a:rPr>
            <a:t>円で、類似団体平均より低い水準となっている。令和６年度は、緊急浚渫推進事業や総合運動公園大型アスレチック遊具整備事業による増額要因があったものの、下水道事業会計への負担金が大幅に減少したため、前年度比では</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円の増額にとどまった。</a:t>
          </a:r>
        </a:p>
        <a:p>
          <a:r>
            <a:rPr kumimoji="1" lang="ja-JP" altLang="en-US" sz="1200">
              <a:latin typeface="ＭＳ Ｐゴシック" panose="020B0600070205080204" pitchFamily="50" charset="-128"/>
              <a:ea typeface="ＭＳ Ｐゴシック" panose="020B0600070205080204" pitchFamily="50" charset="-128"/>
            </a:rPr>
            <a:t>教育費は、河南中学校トイレ整備事業や私立幼稚園施設型給付負担金により前年度比</a:t>
          </a:r>
          <a:r>
            <a:rPr kumimoji="1" lang="en-US" altLang="ja-JP" sz="1200">
              <a:latin typeface="ＭＳ Ｐゴシック" panose="020B0600070205080204" pitchFamily="50" charset="-128"/>
              <a:ea typeface="ＭＳ Ｐゴシック" panose="020B0600070205080204" pitchFamily="50" charset="-128"/>
            </a:rPr>
            <a:t>9,469</a:t>
          </a:r>
          <a:r>
            <a:rPr kumimoji="1" lang="ja-JP" altLang="en-US" sz="1200">
              <a:latin typeface="ＭＳ Ｐゴシック" panose="020B0600070205080204" pitchFamily="50" charset="-128"/>
              <a:ea typeface="ＭＳ Ｐゴシック" panose="020B0600070205080204" pitchFamily="50" charset="-128"/>
            </a:rPr>
            <a:t>円の増となったものの、依然として類似団体平均より低い水準となっている。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令和６年度決算の実質収支は</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億円を超える黒字となり、これまでの最高であった令和４年度を上回り、過去最高額を更新した。また、実質単年度収支についても、５年連続で財政調整基金を取り崩すことなく収支の均衡を図ったうえに、４年連続で同基金への積み立てを行った結果、</a:t>
          </a:r>
          <a:r>
            <a:rPr kumimoji="1" lang="en-US" altLang="ja-JP" sz="1000">
              <a:latin typeface="ＭＳ ゴシック" pitchFamily="49" charset="-128"/>
              <a:ea typeface="ＭＳ ゴシック" pitchFamily="49" charset="-128"/>
            </a:rPr>
            <a:t>9</a:t>
          </a:r>
          <a:r>
            <a:rPr kumimoji="1" lang="ja-JP" altLang="en-US" sz="1000">
              <a:latin typeface="ＭＳ ゴシック" pitchFamily="49" charset="-128"/>
              <a:ea typeface="ＭＳ ゴシック" pitchFamily="49" charset="-128"/>
            </a:rPr>
            <a:t>億を超える大幅な黒字となった。令和６年度決算の特徴としては、新庁舎の竣工・移転完了に伴い、歳入、歳出ともに新庁舎建設事業費が大幅に減少した点が挙げられる。歳入面では、新庁舎建設事業債や庁舎建設基金繰入金が大幅に減少したほか、臨時財政対策債や繰越金も減少となった。一方、歳出面では、新庁舎建設事業費の減少により普通建設事業費が大幅に減少となった。また、財政調整基金や職員退職手当基金への積立額が減ったため、積立金全体も減少となった。</a:t>
          </a:r>
        </a:p>
        <a:p>
          <a:r>
            <a:rPr kumimoji="1" lang="ja-JP" altLang="en-US" sz="1000">
              <a:latin typeface="ＭＳ ゴシック" pitchFamily="49" charset="-128"/>
              <a:ea typeface="ＭＳ ゴシック" pitchFamily="49" charset="-128"/>
            </a:rPr>
            <a:t>なお、財政調整基金残高については、５年連続で取り崩しを行わなかったことに加え、前年度決算剰余金の積み立て等により、年度末残高は約</a:t>
          </a:r>
          <a:r>
            <a:rPr kumimoji="1" lang="en-US" altLang="ja-JP" sz="1000">
              <a:latin typeface="ＭＳ ゴシック" pitchFamily="49" charset="-128"/>
              <a:ea typeface="ＭＳ ゴシック" pitchFamily="49" charset="-128"/>
            </a:rPr>
            <a:t>35</a:t>
          </a:r>
          <a:r>
            <a:rPr kumimoji="1" lang="ja-JP" altLang="en-US" sz="1000">
              <a:latin typeface="ＭＳ ゴシック" pitchFamily="49" charset="-128"/>
              <a:ea typeface="ＭＳ ゴシック" pitchFamily="49" charset="-128"/>
            </a:rPr>
            <a:t>億円へと増加した。</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すべての会計において実質収支は黒字であるが、特に一般会計における実質収支額が大幅な黒字となったことから、前年度より黒字幅が大きく増加している。また、下水道事業会計の実質収支については、一般会計からの支援等により経常収支の黒字化を達成した。各会計では、事業計画等に基づき、安定した制度運営に努めているところであるが、今後も事業の見直しや制度の適正な運営を心掛け、持続可能な行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16195531</v>
      </c>
      <c r="BO4" s="436"/>
      <c r="BP4" s="436"/>
      <c r="BQ4" s="436"/>
      <c r="BR4" s="436"/>
      <c r="BS4" s="436"/>
      <c r="BT4" s="436"/>
      <c r="BU4" s="437"/>
      <c r="BV4" s="435">
        <v>17619449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18.8</v>
      </c>
      <c r="CU4" s="576"/>
      <c r="CV4" s="576"/>
      <c r="CW4" s="576"/>
      <c r="CX4" s="576"/>
      <c r="CY4" s="576"/>
      <c r="CZ4" s="576"/>
      <c r="DA4" s="577"/>
      <c r="DB4" s="575">
        <v>11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14774794</v>
      </c>
      <c r="BO5" s="407"/>
      <c r="BP5" s="407"/>
      <c r="BQ5" s="407"/>
      <c r="BR5" s="407"/>
      <c r="BS5" s="407"/>
      <c r="BT5" s="407"/>
      <c r="BU5" s="408"/>
      <c r="BV5" s="406">
        <v>16765631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98.1</v>
      </c>
      <c r="CU5" s="404"/>
      <c r="CV5" s="404"/>
      <c r="CW5" s="404"/>
      <c r="CX5" s="404"/>
      <c r="CY5" s="404"/>
      <c r="CZ5" s="404"/>
      <c r="DA5" s="405"/>
      <c r="DB5" s="403">
        <v>101.8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1420737</v>
      </c>
      <c r="BO6" s="407"/>
      <c r="BP6" s="407"/>
      <c r="BQ6" s="407"/>
      <c r="BR6" s="407"/>
      <c r="BS6" s="407"/>
      <c r="BT6" s="407"/>
      <c r="BU6" s="408"/>
      <c r="BV6" s="406">
        <v>853818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98.5</v>
      </c>
      <c r="CU6" s="550"/>
      <c r="CV6" s="550"/>
      <c r="CW6" s="550"/>
      <c r="CX6" s="550"/>
      <c r="CY6" s="550"/>
      <c r="CZ6" s="550"/>
      <c r="DA6" s="551"/>
      <c r="DB6" s="549">
        <v>102.6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51653</v>
      </c>
      <c r="BO7" s="407"/>
      <c r="BP7" s="407"/>
      <c r="BQ7" s="407"/>
      <c r="BR7" s="407"/>
      <c r="BS7" s="407"/>
      <c r="BT7" s="407"/>
      <c r="BU7" s="408"/>
      <c r="BV7" s="406">
        <v>69008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7271107</v>
      </c>
      <c r="CU7" s="407"/>
      <c r="CV7" s="407"/>
      <c r="CW7" s="407"/>
      <c r="CX7" s="407"/>
      <c r="CY7" s="407"/>
      <c r="CZ7" s="407"/>
      <c r="DA7" s="408"/>
      <c r="DB7" s="406">
        <v>7122659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1369084</v>
      </c>
      <c r="BO8" s="407"/>
      <c r="BP8" s="407"/>
      <c r="BQ8" s="407"/>
      <c r="BR8" s="407"/>
      <c r="BS8" s="407"/>
      <c r="BT8" s="407"/>
      <c r="BU8" s="408"/>
      <c r="BV8" s="406">
        <v>784810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23481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584274</v>
      </c>
      <c r="BO9" s="407"/>
      <c r="BP9" s="407"/>
      <c r="BQ9" s="407"/>
      <c r="BR9" s="407"/>
      <c r="BS9" s="407"/>
      <c r="BT9" s="407"/>
      <c r="BU9" s="408"/>
      <c r="BV9" s="406">
        <v>-477983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10.6</v>
      </c>
      <c r="CU9" s="404"/>
      <c r="CV9" s="404"/>
      <c r="CW9" s="404"/>
      <c r="CX9" s="404"/>
      <c r="CY9" s="404"/>
      <c r="CZ9" s="404"/>
      <c r="DA9" s="405"/>
      <c r="DB9" s="403">
        <v>12.1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24801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353463</v>
      </c>
      <c r="BO10" s="407"/>
      <c r="BP10" s="407"/>
      <c r="BQ10" s="407"/>
      <c r="BR10" s="407"/>
      <c r="BS10" s="407"/>
      <c r="BT10" s="407"/>
      <c r="BU10" s="408"/>
      <c r="BV10" s="406">
        <v>591059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21074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20755</v>
      </c>
      <c r="S13" s="494"/>
      <c r="T13" s="494"/>
      <c r="U13" s="494"/>
      <c r="V13" s="495"/>
      <c r="W13" s="496" t="s">
        <v>131</v>
      </c>
      <c r="X13" s="392"/>
      <c r="Y13" s="392"/>
      <c r="Z13" s="392"/>
      <c r="AA13" s="392"/>
      <c r="AB13" s="393"/>
      <c r="AC13" s="359">
        <v>1252</v>
      </c>
      <c r="AD13" s="360"/>
      <c r="AE13" s="360"/>
      <c r="AF13" s="360"/>
      <c r="AG13" s="361"/>
      <c r="AH13" s="359">
        <v>1370</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937737</v>
      </c>
      <c r="BO13" s="407"/>
      <c r="BP13" s="407"/>
      <c r="BQ13" s="407"/>
      <c r="BR13" s="407"/>
      <c r="BS13" s="407"/>
      <c r="BT13" s="407"/>
      <c r="BU13" s="408"/>
      <c r="BV13" s="406">
        <v>113076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v>
      </c>
      <c r="CU13" s="404"/>
      <c r="CV13" s="404"/>
      <c r="CW13" s="404"/>
      <c r="CX13" s="404"/>
      <c r="CY13" s="404"/>
      <c r="CZ13" s="404"/>
      <c r="DA13" s="405"/>
      <c r="DB13" s="403">
        <v>13.1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21540</v>
      </c>
      <c r="S14" s="494"/>
      <c r="T14" s="494"/>
      <c r="U14" s="494"/>
      <c r="V14" s="495"/>
      <c r="W14" s="497"/>
      <c r="X14" s="395"/>
      <c r="Y14" s="395"/>
      <c r="Z14" s="395"/>
      <c r="AA14" s="395"/>
      <c r="AB14" s="396"/>
      <c r="AC14" s="486">
        <v>11.7</v>
      </c>
      <c r="AD14" s="487"/>
      <c r="AE14" s="487"/>
      <c r="AF14" s="487"/>
      <c r="AG14" s="488"/>
      <c r="AH14" s="486">
        <v>12.2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70.400000000000006</v>
      </c>
      <c r="CU14" s="504"/>
      <c r="CV14" s="504"/>
      <c r="CW14" s="504"/>
      <c r="CX14" s="504"/>
      <c r="CY14" s="504"/>
      <c r="CZ14" s="504"/>
      <c r="DA14" s="505"/>
      <c r="DB14" s="503">
        <v>86.1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21245</v>
      </c>
      <c r="S15" s="494"/>
      <c r="T15" s="494"/>
      <c r="U15" s="494"/>
      <c r="V15" s="495"/>
      <c r="W15" s="496" t="s">
        <v>137</v>
      </c>
      <c r="X15" s="392"/>
      <c r="Y15" s="392"/>
      <c r="Z15" s="392"/>
      <c r="AA15" s="392"/>
      <c r="AB15" s="393"/>
      <c r="AC15" s="359">
        <v>2444</v>
      </c>
      <c r="AD15" s="360"/>
      <c r="AE15" s="360"/>
      <c r="AF15" s="360"/>
      <c r="AG15" s="361"/>
      <c r="AH15" s="359">
        <v>2467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3118539</v>
      </c>
      <c r="BO15" s="436"/>
      <c r="BP15" s="436"/>
      <c r="BQ15" s="436"/>
      <c r="BR15" s="436"/>
      <c r="BS15" s="436"/>
      <c r="BT15" s="436"/>
      <c r="BU15" s="437"/>
      <c r="BV15" s="435">
        <v>3165713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22.7</v>
      </c>
      <c r="AD16" s="487"/>
      <c r="AE16" s="487"/>
      <c r="AF16" s="487"/>
      <c r="AG16" s="488"/>
      <c r="AH16" s="486">
        <v>22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6404007</v>
      </c>
      <c r="BO16" s="407"/>
      <c r="BP16" s="407"/>
      <c r="BQ16" s="407"/>
      <c r="BR16" s="407"/>
      <c r="BS16" s="407"/>
      <c r="BT16" s="407"/>
      <c r="BU16" s="408"/>
      <c r="BV16" s="406">
        <v>6213149</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7047</v>
      </c>
      <c r="AD17" s="360"/>
      <c r="AE17" s="360"/>
      <c r="AF17" s="360"/>
      <c r="AG17" s="361"/>
      <c r="AH17" s="359">
        <v>7363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3960389</v>
      </c>
      <c r="BO17" s="407"/>
      <c r="BP17" s="407"/>
      <c r="BQ17" s="407"/>
      <c r="BR17" s="407"/>
      <c r="BS17" s="407"/>
      <c r="BT17" s="407"/>
      <c r="BU17" s="408"/>
      <c r="BV17" s="406">
        <v>4026056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43.91</v>
      </c>
      <c r="M18" s="459"/>
      <c r="N18" s="459"/>
      <c r="O18" s="459"/>
      <c r="P18" s="459"/>
      <c r="Q18" s="459"/>
      <c r="R18" s="460"/>
      <c r="S18" s="460"/>
      <c r="T18" s="460"/>
      <c r="U18" s="460"/>
      <c r="V18" s="461"/>
      <c r="W18" s="477"/>
      <c r="X18" s="478"/>
      <c r="Y18" s="478"/>
      <c r="Z18" s="478"/>
      <c r="AA18" s="478"/>
      <c r="AB18" s="502"/>
      <c r="AC18" s="376">
        <v>65.599999999999994</v>
      </c>
      <c r="AD18" s="377"/>
      <c r="AE18" s="377"/>
      <c r="AF18" s="377"/>
      <c r="AG18" s="462"/>
      <c r="AH18" s="376">
        <v>65.7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7286356</v>
      </c>
      <c r="BO18" s="407"/>
      <c r="BP18" s="407"/>
      <c r="BQ18" s="407"/>
      <c r="BR18" s="407"/>
      <c r="BS18" s="407"/>
      <c r="BT18" s="407"/>
      <c r="BU18" s="408"/>
      <c r="BV18" s="406">
        <v>7229599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535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11854077</v>
      </c>
      <c r="BO19" s="407"/>
      <c r="BP19" s="407"/>
      <c r="BQ19" s="407"/>
      <c r="BR19" s="407"/>
      <c r="BS19" s="407"/>
      <c r="BT19" s="407"/>
      <c r="BU19" s="408"/>
      <c r="BV19" s="406">
        <v>11728396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10123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14884168</v>
      </c>
      <c r="BO22" s="436"/>
      <c r="BP22" s="436"/>
      <c r="BQ22" s="436"/>
      <c r="BR22" s="436"/>
      <c r="BS22" s="436"/>
      <c r="BT22" s="436"/>
      <c r="BU22" s="437"/>
      <c r="BV22" s="435">
        <v>15272816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12711507</v>
      </c>
      <c r="BO23" s="407"/>
      <c r="BP23" s="407"/>
      <c r="BQ23" s="407"/>
      <c r="BR23" s="407"/>
      <c r="BS23" s="407"/>
      <c r="BT23" s="407"/>
      <c r="BU23" s="408"/>
      <c r="BV23" s="406">
        <v>12924856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258</v>
      </c>
      <c r="AI24" s="360"/>
      <c r="AJ24" s="360"/>
      <c r="AK24" s="360"/>
      <c r="AL24" s="361"/>
      <c r="AM24" s="359">
        <v>811410</v>
      </c>
      <c r="AN24" s="360"/>
      <c r="AO24" s="360"/>
      <c r="AP24" s="360"/>
      <c r="AQ24" s="360"/>
      <c r="AR24" s="361"/>
      <c r="AS24" s="359">
        <v>3145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10953400</v>
      </c>
      <c r="BO24" s="407"/>
      <c r="BP24" s="407"/>
      <c r="BQ24" s="407"/>
      <c r="BR24" s="407"/>
      <c r="BS24" s="407"/>
      <c r="BT24" s="407"/>
      <c r="BU24" s="408"/>
      <c r="BV24" s="406">
        <v>10946319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v>44</v>
      </c>
      <c r="AI25" s="360"/>
      <c r="AJ25" s="360"/>
      <c r="AK25" s="360"/>
      <c r="AL25" s="361"/>
      <c r="AM25" s="359">
        <v>148984</v>
      </c>
      <c r="AN25" s="360"/>
      <c r="AO25" s="360"/>
      <c r="AP25" s="360"/>
      <c r="AQ25" s="360"/>
      <c r="AR25" s="361"/>
      <c r="AS25" s="359">
        <v>3386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478261</v>
      </c>
      <c r="BO25" s="436"/>
      <c r="BP25" s="436"/>
      <c r="BQ25" s="436"/>
      <c r="BR25" s="436"/>
      <c r="BS25" s="436"/>
      <c r="BT25" s="436"/>
      <c r="BU25" s="437"/>
      <c r="BV25" s="435">
        <v>1258156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v>13</v>
      </c>
      <c r="AI26" s="360"/>
      <c r="AJ26" s="360"/>
      <c r="AK26" s="360"/>
      <c r="AL26" s="361"/>
      <c r="AM26" s="359">
        <v>47528</v>
      </c>
      <c r="AN26" s="360"/>
      <c r="AO26" s="360"/>
      <c r="AP26" s="360"/>
      <c r="AQ26" s="360"/>
      <c r="AR26" s="361"/>
      <c r="AS26" s="359">
        <v>3656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4600</v>
      </c>
      <c r="R27" s="360"/>
      <c r="S27" s="360"/>
      <c r="T27" s="360"/>
      <c r="U27" s="360"/>
      <c r="V27" s="361"/>
      <c r="W27" s="449"/>
      <c r="X27" s="386"/>
      <c r="Y27" s="387"/>
      <c r="Z27" s="362" t="s">
        <v>171</v>
      </c>
      <c r="AA27" s="363"/>
      <c r="AB27" s="363"/>
      <c r="AC27" s="363"/>
      <c r="AD27" s="363"/>
      <c r="AE27" s="363"/>
      <c r="AF27" s="363"/>
      <c r="AG27" s="364"/>
      <c r="AH27" s="359">
        <v>18</v>
      </c>
      <c r="AI27" s="360"/>
      <c r="AJ27" s="360"/>
      <c r="AK27" s="360"/>
      <c r="AL27" s="361"/>
      <c r="AM27" s="359">
        <v>58816</v>
      </c>
      <c r="AN27" s="360"/>
      <c r="AO27" s="360"/>
      <c r="AP27" s="360"/>
      <c r="AQ27" s="360"/>
      <c r="AR27" s="361"/>
      <c r="AS27" s="359">
        <v>3268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4100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3486387</v>
      </c>
      <c r="BO28" s="436"/>
      <c r="BP28" s="436"/>
      <c r="BQ28" s="436"/>
      <c r="BR28" s="436"/>
      <c r="BS28" s="436"/>
      <c r="BT28" s="436"/>
      <c r="BU28" s="437"/>
      <c r="BV28" s="435">
        <v>3132924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3900</v>
      </c>
      <c r="R29" s="360"/>
      <c r="S29" s="360"/>
      <c r="T29" s="360"/>
      <c r="U29" s="360"/>
      <c r="V29" s="361"/>
      <c r="W29" s="450"/>
      <c r="X29" s="451"/>
      <c r="Y29" s="452"/>
      <c r="Z29" s="362" t="s">
        <v>177</v>
      </c>
      <c r="AA29" s="363"/>
      <c r="AB29" s="363"/>
      <c r="AC29" s="363"/>
      <c r="AD29" s="363"/>
      <c r="AE29" s="363"/>
      <c r="AF29" s="363"/>
      <c r="AG29" s="364"/>
      <c r="AH29" s="359">
        <v>276</v>
      </c>
      <c r="AI29" s="360"/>
      <c r="AJ29" s="360"/>
      <c r="AK29" s="360"/>
      <c r="AL29" s="361"/>
      <c r="AM29" s="359">
        <v>870226</v>
      </c>
      <c r="AN29" s="360"/>
      <c r="AO29" s="360"/>
      <c r="AP29" s="360"/>
      <c r="AQ29" s="360"/>
      <c r="AR29" s="361"/>
      <c r="AS29" s="359">
        <v>3153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307604</v>
      </c>
      <c r="BO29" s="407"/>
      <c r="BP29" s="407"/>
      <c r="BQ29" s="407"/>
      <c r="BR29" s="407"/>
      <c r="BS29" s="407"/>
      <c r="BT29" s="407"/>
      <c r="BU29" s="408"/>
      <c r="BV29" s="406">
        <v>262262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1068233</v>
      </c>
      <c r="BO30" s="441"/>
      <c r="BP30" s="441"/>
      <c r="BQ30" s="441"/>
      <c r="BR30" s="441"/>
      <c r="BS30" s="441"/>
      <c r="BT30" s="441"/>
      <c r="BU30" s="442"/>
      <c r="BV30" s="440">
        <v>1192006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和歌山県市町村総合事務組合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御坊市ふれあいセンター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御坊市日高川町中学校組合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御坊日高老人福祉施設事務組合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御坊日高老人福祉施設事務組合（公営企業会計）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御坊広域行政事務組合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和歌山地方税回収機構</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和歌山県後期高齢者医療広域連合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和歌山県後期高齢者医療広域連合（特別会計）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和歌山県住宅新築資金等貸付金回収管理組合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御坊市外五ヶ町病院経営事務組合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RTxwylKnE/piWWALor4rYOKyPd8c+/AxGqU1VNz9K+AZJ5NqyVlO+vMic9/YBLW5hzunMRnfFNO/JbZMHYNOA==" saltValue="WKW1RIJYqHcPrfipx82r2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4.8099999999999996</v>
      </c>
      <c r="G34" s="33">
        <v>14.14</v>
      </c>
      <c r="H34" s="33">
        <v>17.77</v>
      </c>
      <c r="I34" s="33">
        <v>11.01</v>
      </c>
      <c r="J34" s="34">
        <v>18.82</v>
      </c>
      <c r="K34" s="22"/>
      <c r="L34" s="22"/>
      <c r="M34" s="22"/>
      <c r="N34" s="22"/>
      <c r="O34" s="22"/>
      <c r="P34" s="22"/>
    </row>
    <row r="35" spans="1:16" ht="39" customHeight="1" x14ac:dyDescent="0.2">
      <c r="A35" s="22"/>
      <c r="B35" s="35"/>
      <c r="C35" s="1132" t="s">
        <v>530</v>
      </c>
      <c r="D35" s="1132"/>
      <c r="E35" s="1133"/>
      <c r="F35" s="36">
        <v>7.32</v>
      </c>
      <c r="G35" s="37">
        <v>8.1199999999999992</v>
      </c>
      <c r="H35" s="37">
        <v>8.2100000000000009</v>
      </c>
      <c r="I35" s="37">
        <v>8.8699999999999992</v>
      </c>
      <c r="J35" s="38">
        <v>9.77</v>
      </c>
      <c r="K35" s="22"/>
      <c r="L35" s="22"/>
      <c r="M35" s="22"/>
      <c r="N35" s="22"/>
      <c r="O35" s="22"/>
      <c r="P35" s="22"/>
    </row>
    <row r="36" spans="1:16" ht="39" customHeight="1" x14ac:dyDescent="0.2">
      <c r="A36" s="22"/>
      <c r="B36" s="35"/>
      <c r="C36" s="1132" t="s">
        <v>531</v>
      </c>
      <c r="D36" s="1132"/>
      <c r="E36" s="1133"/>
      <c r="F36" s="36">
        <v>7.85</v>
      </c>
      <c r="G36" s="37">
        <v>8.73</v>
      </c>
      <c r="H36" s="37">
        <v>7.21</v>
      </c>
      <c r="I36" s="37">
        <v>7.15</v>
      </c>
      <c r="J36" s="38">
        <v>7.01</v>
      </c>
      <c r="K36" s="22"/>
      <c r="L36" s="22"/>
      <c r="M36" s="22"/>
      <c r="N36" s="22"/>
      <c r="O36" s="22"/>
      <c r="P36" s="22"/>
    </row>
    <row r="37" spans="1:16" ht="39" customHeight="1" x14ac:dyDescent="0.2">
      <c r="A37" s="22"/>
      <c r="B37" s="35"/>
      <c r="C37" s="1132" t="s">
        <v>532</v>
      </c>
      <c r="D37" s="1132"/>
      <c r="E37" s="1133"/>
      <c r="F37" s="36" t="s">
        <v>486</v>
      </c>
      <c r="G37" s="37" t="s">
        <v>486</v>
      </c>
      <c r="H37" s="37" t="s">
        <v>486</v>
      </c>
      <c r="I37" s="37" t="s">
        <v>486</v>
      </c>
      <c r="J37" s="38">
        <v>2.63</v>
      </c>
      <c r="K37" s="22"/>
      <c r="L37" s="22"/>
      <c r="M37" s="22"/>
      <c r="N37" s="22"/>
      <c r="O37" s="22"/>
      <c r="P37" s="22"/>
    </row>
    <row r="38" spans="1:16" ht="39" customHeight="1" x14ac:dyDescent="0.2">
      <c r="A38" s="22"/>
      <c r="B38" s="35"/>
      <c r="C38" s="1132" t="s">
        <v>533</v>
      </c>
      <c r="D38" s="1132"/>
      <c r="E38" s="1133"/>
      <c r="F38" s="36">
        <v>0.27</v>
      </c>
      <c r="G38" s="37">
        <v>1.39</v>
      </c>
      <c r="H38" s="37">
        <v>1.93</v>
      </c>
      <c r="I38" s="37">
        <v>0.94</v>
      </c>
      <c r="J38" s="38">
        <v>1.1100000000000001</v>
      </c>
      <c r="K38" s="22"/>
      <c r="L38" s="22"/>
      <c r="M38" s="22"/>
      <c r="N38" s="22"/>
      <c r="O38" s="22"/>
      <c r="P38" s="22"/>
    </row>
    <row r="39" spans="1:16" ht="39" customHeight="1" x14ac:dyDescent="0.2">
      <c r="A39" s="22"/>
      <c r="B39" s="35"/>
      <c r="C39" s="1132" t="s">
        <v>534</v>
      </c>
      <c r="D39" s="1132"/>
      <c r="E39" s="1133"/>
      <c r="F39" s="36">
        <v>0.12</v>
      </c>
      <c r="G39" s="37">
        <v>0.12</v>
      </c>
      <c r="H39" s="37">
        <v>0.13</v>
      </c>
      <c r="I39" s="37">
        <v>0.14000000000000001</v>
      </c>
      <c r="J39" s="38">
        <v>0.17</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0.85</v>
      </c>
      <c r="G43" s="42">
        <v>0.67</v>
      </c>
      <c r="H43" s="42">
        <v>0.59</v>
      </c>
      <c r="I43" s="42">
        <v>2.35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u6qD+2MqmoFL2kB5Wwdh7709sft5t0mX4IfAuX/ORymgMmVc22FvQb1L55jgfDIQy1/223LqI8IlSrCV8vqvA==" saltValue="lYkFGZK4MmEHMxcUljpX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1429</v>
      </c>
      <c r="L45" s="58">
        <v>1447</v>
      </c>
      <c r="M45" s="58">
        <v>1452</v>
      </c>
      <c r="N45" s="58">
        <v>1478</v>
      </c>
      <c r="O45" s="59">
        <v>1303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177</v>
      </c>
      <c r="L48" s="62">
        <v>181</v>
      </c>
      <c r="M48" s="62">
        <v>188</v>
      </c>
      <c r="N48" s="62">
        <v>170</v>
      </c>
      <c r="O48" s="63">
        <v>169</v>
      </c>
      <c r="P48" s="46"/>
      <c r="Q48" s="46"/>
      <c r="R48" s="46"/>
      <c r="S48" s="46"/>
      <c r="T48" s="46"/>
      <c r="U48" s="46"/>
    </row>
    <row r="49" spans="1:21" ht="30.75" customHeight="1" x14ac:dyDescent="0.2">
      <c r="A49" s="46"/>
      <c r="B49" s="1163"/>
      <c r="C49" s="1164"/>
      <c r="D49" s="60"/>
      <c r="E49" s="1140" t="s">
        <v>14</v>
      </c>
      <c r="F49" s="1140"/>
      <c r="G49" s="1140"/>
      <c r="H49" s="1140"/>
      <c r="I49" s="1140"/>
      <c r="J49" s="1141"/>
      <c r="K49" s="61">
        <v>144</v>
      </c>
      <c r="L49" s="62">
        <v>102</v>
      </c>
      <c r="M49" s="62">
        <v>120</v>
      </c>
      <c r="N49" s="62">
        <v>184</v>
      </c>
      <c r="O49" s="63">
        <v>241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987</v>
      </c>
      <c r="L52" s="62">
        <v>939</v>
      </c>
      <c r="M52" s="62">
        <v>949</v>
      </c>
      <c r="N52" s="62">
        <v>914</v>
      </c>
      <c r="O52" s="63">
        <v>951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763</v>
      </c>
      <c r="L53" s="67">
        <v>791</v>
      </c>
      <c r="M53" s="67">
        <v>811</v>
      </c>
      <c r="N53" s="67">
        <v>918</v>
      </c>
      <c r="O53" s="68">
        <v>762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BPDrlnXQj5l4QcFbok3Kp6d5HkZhQRaeGd1rOeebPDcL5zjfysCH/6RRDkVhoFOqqqItXzhFJTh0BBPa3l2Q==" saltValue="E24K5baT+GCDcVHsdq/9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13580</v>
      </c>
      <c r="J41" s="331">
        <v>13504</v>
      </c>
      <c r="K41" s="331">
        <v>14489</v>
      </c>
      <c r="L41" s="331">
        <v>15273</v>
      </c>
      <c r="M41" s="332">
        <v>14884</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2765</v>
      </c>
      <c r="J43" s="334">
        <v>2774</v>
      </c>
      <c r="K43" s="334">
        <v>2862</v>
      </c>
      <c r="L43" s="334">
        <v>2846</v>
      </c>
      <c r="M43" s="335">
        <v>2706</v>
      </c>
    </row>
    <row r="44" spans="2:13" ht="27.75" customHeight="1" x14ac:dyDescent="0.2">
      <c r="B44" s="1171"/>
      <c r="C44" s="1172"/>
      <c r="D44" s="104"/>
      <c r="E44" s="1175" t="s">
        <v>34</v>
      </c>
      <c r="F44" s="1175"/>
      <c r="G44" s="1175"/>
      <c r="H44" s="1176"/>
      <c r="I44" s="333">
        <v>1739</v>
      </c>
      <c r="J44" s="334">
        <v>2593</v>
      </c>
      <c r="K44" s="334">
        <v>2986</v>
      </c>
      <c r="L44" s="334">
        <v>3189</v>
      </c>
      <c r="M44" s="335">
        <v>3325</v>
      </c>
    </row>
    <row r="45" spans="2:13" ht="27.75" customHeight="1" x14ac:dyDescent="0.2">
      <c r="B45" s="1171"/>
      <c r="C45" s="1172"/>
      <c r="D45" s="104"/>
      <c r="E45" s="1175" t="s">
        <v>35</v>
      </c>
      <c r="F45" s="1175"/>
      <c r="G45" s="1175"/>
      <c r="H45" s="1176"/>
      <c r="I45" s="333">
        <v>2185</v>
      </c>
      <c r="J45" s="334">
        <v>2122</v>
      </c>
      <c r="K45" s="334">
        <v>2143</v>
      </c>
      <c r="L45" s="334">
        <v>2213</v>
      </c>
      <c r="M45" s="335">
        <v>2080</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3059</v>
      </c>
      <c r="J50" s="334">
        <v>3345</v>
      </c>
      <c r="K50" s="334">
        <v>4213</v>
      </c>
      <c r="L50" s="334">
        <v>4698</v>
      </c>
      <c r="M50" s="335">
        <v>4973</v>
      </c>
    </row>
    <row r="51" spans="2:13" ht="27.75" customHeight="1" x14ac:dyDescent="0.2">
      <c r="B51" s="1171"/>
      <c r="C51" s="1172"/>
      <c r="D51" s="104"/>
      <c r="E51" s="1175" t="s">
        <v>42</v>
      </c>
      <c r="F51" s="1175"/>
      <c r="G51" s="1175"/>
      <c r="H51" s="1176"/>
      <c r="I51" s="333">
        <v>1676</v>
      </c>
      <c r="J51" s="334">
        <v>1693</v>
      </c>
      <c r="K51" s="334">
        <v>1735</v>
      </c>
      <c r="L51" s="334">
        <v>1818</v>
      </c>
      <c r="M51" s="335">
        <v>2022</v>
      </c>
    </row>
    <row r="52" spans="2:13" ht="27.75" customHeight="1" x14ac:dyDescent="0.2">
      <c r="B52" s="1173"/>
      <c r="C52" s="1174"/>
      <c r="D52" s="104"/>
      <c r="E52" s="1175" t="s">
        <v>43</v>
      </c>
      <c r="F52" s="1175"/>
      <c r="G52" s="1175"/>
      <c r="H52" s="1176"/>
      <c r="I52" s="333">
        <v>9430</v>
      </c>
      <c r="J52" s="334">
        <v>9628</v>
      </c>
      <c r="K52" s="334">
        <v>10632</v>
      </c>
      <c r="L52" s="334">
        <v>11540</v>
      </c>
      <c r="M52" s="335">
        <v>11428</v>
      </c>
    </row>
    <row r="53" spans="2:13" ht="27.75" customHeight="1" thickBot="1" x14ac:dyDescent="0.25">
      <c r="B53" s="1177" t="s">
        <v>19</v>
      </c>
      <c r="C53" s="1178"/>
      <c r="D53" s="108"/>
      <c r="E53" s="1179" t="s">
        <v>44</v>
      </c>
      <c r="F53" s="1179"/>
      <c r="G53" s="1179"/>
      <c r="H53" s="1180"/>
      <c r="I53" s="336">
        <v>6103</v>
      </c>
      <c r="J53" s="337">
        <v>6327</v>
      </c>
      <c r="K53" s="337">
        <v>5901</v>
      </c>
      <c r="L53" s="337">
        <v>5466</v>
      </c>
      <c r="M53" s="338">
        <v>4574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Ev6X107zPItRcpEU6kAAG8eZkJYK0yg00uPhEi3Qp2uInl3W0NotVj74V8xb+fPnVYswcZ243YJZhzQCiYVhg==" saltValue="Hv5NlSTYYyxNIBrf+ERU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2542</v>
      </c>
      <c r="G55" s="339">
        <v>3133</v>
      </c>
      <c r="H55" s="340">
        <v>3486</v>
      </c>
    </row>
    <row r="56" spans="2:8" ht="52.5" customHeight="1" x14ac:dyDescent="0.2">
      <c r="B56" s="120"/>
      <c r="C56" s="1198" t="s">
        <v>47</v>
      </c>
      <c r="D56" s="1198"/>
      <c r="E56" s="1199"/>
      <c r="F56" s="341">
        <v>223</v>
      </c>
      <c r="G56" s="341">
        <v>262</v>
      </c>
      <c r="H56" s="342">
        <v>308</v>
      </c>
    </row>
    <row r="57" spans="2:8" ht="53.25" customHeight="1" x14ac:dyDescent="0.2">
      <c r="B57" s="120"/>
      <c r="C57" s="1200" t="s">
        <v>48</v>
      </c>
      <c r="D57" s="1200"/>
      <c r="E57" s="1201"/>
      <c r="F57" s="343">
        <v>1377</v>
      </c>
      <c r="G57" s="343">
        <v>1192</v>
      </c>
      <c r="H57" s="344">
        <v>1068</v>
      </c>
    </row>
    <row r="58" spans="2:8" ht="45.75" customHeight="1" x14ac:dyDescent="0.2">
      <c r="B58" s="121"/>
      <c r="C58" s="1188" t="s">
        <v>555</v>
      </c>
      <c r="D58" s="1189"/>
      <c r="E58" s="1190"/>
      <c r="F58" s="345">
        <v>816</v>
      </c>
      <c r="G58" s="345">
        <v>566</v>
      </c>
      <c r="H58" s="346">
        <v>565</v>
      </c>
    </row>
    <row r="59" spans="2:8" ht="45.75" customHeight="1" x14ac:dyDescent="0.2">
      <c r="B59" s="121"/>
      <c r="C59" s="1188" t="s">
        <v>556</v>
      </c>
      <c r="D59" s="1189"/>
      <c r="E59" s="1190"/>
      <c r="F59" s="345">
        <v>162</v>
      </c>
      <c r="G59" s="345">
        <v>162</v>
      </c>
      <c r="H59" s="346">
        <v>154</v>
      </c>
    </row>
    <row r="60" spans="2:8" ht="45.75" customHeight="1" x14ac:dyDescent="0.2">
      <c r="B60" s="121"/>
      <c r="C60" s="1188" t="s">
        <v>557</v>
      </c>
      <c r="D60" s="1189"/>
      <c r="E60" s="1190"/>
      <c r="F60" s="345">
        <v>166</v>
      </c>
      <c r="G60" s="345">
        <v>145</v>
      </c>
      <c r="H60" s="346">
        <v>129</v>
      </c>
    </row>
    <row r="61" spans="2:8" ht="45.75" customHeight="1" x14ac:dyDescent="0.2">
      <c r="B61" s="121"/>
      <c r="C61" s="1188" t="s">
        <v>558</v>
      </c>
      <c r="D61" s="1189"/>
      <c r="E61" s="1190"/>
      <c r="F61" s="345">
        <v>115</v>
      </c>
      <c r="G61" s="345">
        <v>115</v>
      </c>
      <c r="H61" s="346">
        <v>115</v>
      </c>
    </row>
    <row r="62" spans="2:8" ht="45.75" customHeight="1" thickBot="1" x14ac:dyDescent="0.25">
      <c r="B62" s="122"/>
      <c r="C62" s="1191" t="s">
        <v>559</v>
      </c>
      <c r="D62" s="1192"/>
      <c r="E62" s="1193"/>
      <c r="F62" s="347">
        <v>65</v>
      </c>
      <c r="G62" s="347">
        <v>65</v>
      </c>
      <c r="H62" s="348">
        <v>65</v>
      </c>
    </row>
    <row r="63" spans="2:8" ht="52.5" customHeight="1" thickBot="1" x14ac:dyDescent="0.25">
      <c r="B63" s="123"/>
      <c r="C63" s="1194" t="s">
        <v>49</v>
      </c>
      <c r="D63" s="1194"/>
      <c r="E63" s="1195"/>
      <c r="F63" s="349">
        <v>4142</v>
      </c>
      <c r="G63" s="349">
        <v>4587</v>
      </c>
      <c r="H63" s="350">
        <v>4862</v>
      </c>
    </row>
    <row r="64" spans="2:8" ht="13.2" x14ac:dyDescent="0.2"/>
  </sheetData>
  <sheetProtection algorithmName="SHA-512" hashValue="07JuLZKG2HS3gS9at53ykfPrk1tGdd5hioRy1IQVHj32jOHQ9niXelGji8ysjouMcnIIkNNimJgeuXRZxugfRg==" saltValue="Z9RgEBeHlKZNlfqWBhTF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60921</v>
      </c>
      <c r="E3" s="142"/>
      <c r="F3" s="143">
        <v>92632</v>
      </c>
      <c r="G3" s="144"/>
      <c r="H3" s="145"/>
    </row>
    <row r="4" spans="1:8" x14ac:dyDescent="0.2">
      <c r="A4" s="146"/>
      <c r="B4" s="147"/>
      <c r="C4" s="148"/>
      <c r="D4" s="149">
        <v>43096</v>
      </c>
      <c r="E4" s="150"/>
      <c r="F4" s="151">
        <v>47978</v>
      </c>
      <c r="G4" s="152"/>
      <c r="H4" s="153"/>
    </row>
    <row r="5" spans="1:8" x14ac:dyDescent="0.2">
      <c r="A5" s="134" t="s">
        <v>518</v>
      </c>
      <c r="B5" s="139"/>
      <c r="C5" s="140"/>
      <c r="D5" s="141">
        <v>64251</v>
      </c>
      <c r="E5" s="142"/>
      <c r="F5" s="143">
        <v>96469</v>
      </c>
      <c r="G5" s="144"/>
      <c r="H5" s="145"/>
    </row>
    <row r="6" spans="1:8" x14ac:dyDescent="0.2">
      <c r="A6" s="146"/>
      <c r="B6" s="147"/>
      <c r="C6" s="148"/>
      <c r="D6" s="149">
        <v>41799</v>
      </c>
      <c r="E6" s="150"/>
      <c r="F6" s="151">
        <v>49775</v>
      </c>
      <c r="G6" s="152"/>
      <c r="H6" s="153"/>
    </row>
    <row r="7" spans="1:8" x14ac:dyDescent="0.2">
      <c r="A7" s="134" t="s">
        <v>519</v>
      </c>
      <c r="B7" s="139"/>
      <c r="C7" s="140"/>
      <c r="D7" s="141">
        <v>120182</v>
      </c>
      <c r="E7" s="142"/>
      <c r="F7" s="143">
        <v>85743</v>
      </c>
      <c r="G7" s="144"/>
      <c r="H7" s="145"/>
    </row>
    <row r="8" spans="1:8" x14ac:dyDescent="0.2">
      <c r="A8" s="146"/>
      <c r="B8" s="147"/>
      <c r="C8" s="148"/>
      <c r="D8" s="149">
        <v>108547</v>
      </c>
      <c r="E8" s="150"/>
      <c r="F8" s="151">
        <v>45231</v>
      </c>
      <c r="G8" s="152"/>
      <c r="H8" s="153"/>
    </row>
    <row r="9" spans="1:8" x14ac:dyDescent="0.2">
      <c r="A9" s="134" t="s">
        <v>520</v>
      </c>
      <c r="B9" s="139"/>
      <c r="C9" s="140"/>
      <c r="D9" s="141">
        <v>134166</v>
      </c>
      <c r="E9" s="142"/>
      <c r="F9" s="143">
        <v>92509</v>
      </c>
      <c r="G9" s="144"/>
      <c r="H9" s="145"/>
    </row>
    <row r="10" spans="1:8" x14ac:dyDescent="0.2">
      <c r="A10" s="146"/>
      <c r="B10" s="147"/>
      <c r="C10" s="148"/>
      <c r="D10" s="149">
        <v>124272</v>
      </c>
      <c r="E10" s="150"/>
      <c r="F10" s="151">
        <v>52274</v>
      </c>
      <c r="G10" s="152"/>
      <c r="H10" s="153"/>
    </row>
    <row r="11" spans="1:8" x14ac:dyDescent="0.2">
      <c r="A11" s="134" t="s">
        <v>521</v>
      </c>
      <c r="B11" s="139"/>
      <c r="C11" s="140"/>
      <c r="D11" s="141">
        <v>56033</v>
      </c>
      <c r="E11" s="142"/>
      <c r="F11" s="143">
        <v>98544</v>
      </c>
      <c r="G11" s="144"/>
      <c r="H11" s="145"/>
    </row>
    <row r="12" spans="1:8" x14ac:dyDescent="0.2">
      <c r="A12" s="146"/>
      <c r="B12" s="147"/>
      <c r="C12" s="154"/>
      <c r="D12" s="149">
        <v>45117</v>
      </c>
      <c r="E12" s="150"/>
      <c r="F12" s="151">
        <v>55816</v>
      </c>
      <c r="G12" s="152"/>
      <c r="H12" s="153"/>
    </row>
    <row r="13" spans="1:8" x14ac:dyDescent="0.2">
      <c r="A13" s="134"/>
      <c r="B13" s="139"/>
      <c r="C13" s="140"/>
      <c r="D13" s="141">
        <v>87111</v>
      </c>
      <c r="E13" s="142"/>
      <c r="F13" s="143">
        <v>93179</v>
      </c>
      <c r="G13" s="155"/>
      <c r="H13" s="145"/>
    </row>
    <row r="14" spans="1:8" x14ac:dyDescent="0.2">
      <c r="A14" s="146"/>
      <c r="B14" s="147"/>
      <c r="C14" s="148"/>
      <c r="D14" s="149">
        <v>72566</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4.82</v>
      </c>
      <c r="C19" s="156">
        <f>ROUND(VALUE(SUBSTITUTE(実質収支比率等に係る経年分析!G$48,"▲","-")),2)</f>
        <v>14.15</v>
      </c>
      <c r="D19" s="156">
        <f>ROUND(VALUE(SUBSTITUTE(実質収支比率等に係る経年分析!H$48,"▲","-")),2)</f>
        <v>17.78</v>
      </c>
      <c r="E19" s="156">
        <f>ROUND(VALUE(SUBSTITUTE(実質収支比率等に係る経年分析!I$48,"▲","-")),2)</f>
        <v>11.02</v>
      </c>
      <c r="F19" s="156">
        <f>ROUND(VALUE(SUBSTITUTE(実質収支比率等に係る経年分析!J$48,"▲","-")),2)</f>
        <v>18.829999999999998</v>
      </c>
    </row>
    <row r="20" spans="1:11" x14ac:dyDescent="0.2">
      <c r="A20" s="156" t="s">
        <v>53</v>
      </c>
      <c r="B20" s="156">
        <f>ROUND(VALUE(SUBSTITUTE(実質収支比率等に係る経年分析!F$47,"▲","-")),2)</f>
        <v>23.3</v>
      </c>
      <c r="C20" s="156">
        <f>ROUND(VALUE(SUBSTITUTE(実質収支比率等に係る経年分析!G$47,"▲","-")),2)</f>
        <v>24.56</v>
      </c>
      <c r="D20" s="156">
        <f>ROUND(VALUE(SUBSTITUTE(実質収支比率等に係る経年分析!H$47,"▲","-")),2)</f>
        <v>35.78</v>
      </c>
      <c r="E20" s="156">
        <f>ROUND(VALUE(SUBSTITUTE(実質収支比率等に係る経年分析!I$47,"▲","-")),2)</f>
        <v>43.99</v>
      </c>
      <c r="F20" s="156">
        <f>ROUND(VALUE(SUBSTITUTE(実質収支比率等に係る経年分析!J$47,"▲","-")),2)</f>
        <v>47.95</v>
      </c>
    </row>
    <row r="21" spans="1:11" x14ac:dyDescent="0.2">
      <c r="A21" s="156" t="s">
        <v>54</v>
      </c>
      <c r="B21" s="156">
        <f>IF(ISNUMBER(VALUE(SUBSTITUTE(実質収支比率等に係る経年分析!F$49,"▲","-"))),ROUND(VALUE(SUBSTITUTE(実質収支比率等に係る経年分析!F$49,"▲","-")),2),NA())</f>
        <v>4.6100000000000003</v>
      </c>
      <c r="C21" s="156">
        <f>IF(ISNUMBER(VALUE(SUBSTITUTE(実質収支比率等に係る経年分析!G$49,"▲","-"))),ROUND(VALUE(SUBSTITUTE(実質収支比率等に係る経年分析!G$49,"▲","-")),2),NA())</f>
        <v>11.97</v>
      </c>
      <c r="D21" s="156">
        <f>IF(ISNUMBER(VALUE(SUBSTITUTE(実質収支比率等に係る経年分析!H$49,"▲","-"))),ROUND(VALUE(SUBSTITUTE(実質収支比率等に係る経年分析!H$49,"▲","-")),2),NA())</f>
        <v>13.83</v>
      </c>
      <c r="E21" s="156">
        <f>IF(ISNUMBER(VALUE(SUBSTITUTE(実質収支比率等に係る経年分析!I$49,"▲","-"))),ROUND(VALUE(SUBSTITUTE(実質収支比率等に係る経年分析!I$49,"▲","-")),2),NA())</f>
        <v>1.59</v>
      </c>
      <c r="F21" s="156">
        <f>IF(ISNUMBER(VALUE(SUBSTITUTE(実質収支比率等に係る経年分析!J$49,"▲","-"))),ROUND(VALUE(SUBSTITUTE(実質収支比率等に係る経年分析!J$49,"▲","-")),2),NA())</f>
        <v>12.9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2.35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2.63</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7.85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8.73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7.01</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8.1199999999999992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8.2100000000000009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8.8699999999999992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4.8099999999999996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987</v>
      </c>
      <c r="E42" s="158"/>
      <c r="F42" s="158"/>
      <c r="G42" s="158">
        <f>'実質公債費比率（分子）の構造'!L$52</f>
        <v>939</v>
      </c>
      <c r="H42" s="158"/>
      <c r="I42" s="158"/>
      <c r="J42" s="158">
        <f>'実質公債費比率（分子）の構造'!M$52</f>
        <v>949</v>
      </c>
      <c r="K42" s="158"/>
      <c r="L42" s="158"/>
      <c r="M42" s="158">
        <f>'実質公債費比率（分子）の構造'!N$52</f>
        <v>914</v>
      </c>
      <c r="N42" s="158"/>
      <c r="O42" s="158"/>
      <c r="P42" s="158">
        <f>'実質公債費比率（分子）の構造'!O$52</f>
        <v>951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144</v>
      </c>
      <c r="C45" s="158"/>
      <c r="D45" s="158"/>
      <c r="E45" s="158">
        <f>'実質公債費比率（分子）の構造'!L$49</f>
        <v>102</v>
      </c>
      <c r="F45" s="158"/>
      <c r="G45" s="158"/>
      <c r="H45" s="158">
        <f>'実質公債費比率（分子）の構造'!M$49</f>
        <v>120</v>
      </c>
      <c r="I45" s="158"/>
      <c r="J45" s="158"/>
      <c r="K45" s="158">
        <f>'実質公債費比率（分子）の構造'!N$49</f>
        <v>184</v>
      </c>
      <c r="L45" s="158"/>
      <c r="M45" s="158"/>
      <c r="N45" s="158">
        <f>'実質公債費比率（分子）の構造'!O$49</f>
        <v>241</v>
      </c>
      <c r="O45" s="158"/>
      <c r="P45" s="158"/>
    </row>
    <row r="46" spans="1:16" x14ac:dyDescent="0.2">
      <c r="A46" s="158" t="s">
        <v>64</v>
      </c>
      <c r="B46" s="158">
        <f>'実質公債費比率（分子）の構造'!K$48</f>
        <v>177</v>
      </c>
      <c r="C46" s="158"/>
      <c r="D46" s="158"/>
      <c r="E46" s="158">
        <f>'実質公債費比率（分子）の構造'!L$48</f>
        <v>181</v>
      </c>
      <c r="F46" s="158"/>
      <c r="G46" s="158"/>
      <c r="H46" s="158">
        <f>'実質公債費比率（分子）の構造'!M$48</f>
        <v>188</v>
      </c>
      <c r="I46" s="158"/>
      <c r="J46" s="158"/>
      <c r="K46" s="158">
        <f>'実質公債費比率（分子）の構造'!N$48</f>
        <v>170</v>
      </c>
      <c r="L46" s="158"/>
      <c r="M46" s="158"/>
      <c r="N46" s="158">
        <f>'実質公債費比率（分子）の構造'!O$48</f>
        <v>169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1429</v>
      </c>
      <c r="C49" s="158"/>
      <c r="D49" s="158"/>
      <c r="E49" s="158">
        <f>'実質公債費比率（分子）の構造'!L$45</f>
        <v>1447</v>
      </c>
      <c r="F49" s="158"/>
      <c r="G49" s="158"/>
      <c r="H49" s="158">
        <f>'実質公債費比率（分子）の構造'!M$45</f>
        <v>1452</v>
      </c>
      <c r="I49" s="158"/>
      <c r="J49" s="158"/>
      <c r="K49" s="158">
        <f>'実質公債費比率（分子）の構造'!N$45</f>
        <v>1478</v>
      </c>
      <c r="L49" s="158"/>
      <c r="M49" s="158"/>
      <c r="N49" s="158">
        <f>'実質公債費比率（分子）の構造'!O$45</f>
        <v>1303</v>
      </c>
      <c r="O49" s="158"/>
      <c r="P49" s="158"/>
    </row>
    <row r="50" spans="1:16" x14ac:dyDescent="0.2">
      <c r="A50" s="158" t="s">
        <v>67</v>
      </c>
      <c r="B50" s="158" t="e">
        <f>NA()</f>
        <v>#N/A</v>
      </c>
      <c r="C50" s="158">
        <f>IF(ISNUMBER('実質公債費比率（分子）の構造'!K$53),'実質公債費比率（分子）の構造'!K$53,NA())</f>
        <v>763</v>
      </c>
      <c r="D50" s="158" t="e">
        <f>NA()</f>
        <v>#N/A</v>
      </c>
      <c r="E50" s="158" t="e">
        <f>NA()</f>
        <v>#N/A</v>
      </c>
      <c r="F50" s="158">
        <f>IF(ISNUMBER('実質公債費比率（分子）の構造'!L$53),'実質公債費比率（分子）の構造'!L$53,NA())</f>
        <v>791</v>
      </c>
      <c r="G50" s="158" t="e">
        <f>NA()</f>
        <v>#N/A</v>
      </c>
      <c r="H50" s="158" t="e">
        <f>NA()</f>
        <v>#N/A</v>
      </c>
      <c r="I50" s="158">
        <f>IF(ISNUMBER('実質公債費比率（分子）の構造'!M$53),'実質公債費比率（分子）の構造'!M$53,NA())</f>
        <v>811</v>
      </c>
      <c r="J50" s="158" t="e">
        <f>NA()</f>
        <v>#N/A</v>
      </c>
      <c r="K50" s="158" t="e">
        <f>NA()</f>
        <v>#N/A</v>
      </c>
      <c r="L50" s="158">
        <f>IF(ISNUMBER('実質公債費比率（分子）の構造'!N$53),'実質公債費比率（分子）の構造'!N$53,NA())</f>
        <v>918</v>
      </c>
      <c r="M50" s="158" t="e">
        <f>NA()</f>
        <v>#N/A</v>
      </c>
      <c r="N50" s="158" t="e">
        <f>NA()</f>
        <v>#N/A</v>
      </c>
      <c r="O50" s="158">
        <f>IF(ISNUMBER('実質公債費比率（分子）の構造'!O$53),'実質公債費比率（分子）の構造'!O$53,NA())</f>
        <v>762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9430</v>
      </c>
      <c r="E56" s="157"/>
      <c r="F56" s="157"/>
      <c r="G56" s="157">
        <f>'将来負担比率（分子）の構造'!J$52</f>
        <v>9628</v>
      </c>
      <c r="H56" s="157"/>
      <c r="I56" s="157"/>
      <c r="J56" s="157">
        <f>'将来負担比率（分子）の構造'!K$52</f>
        <v>10632</v>
      </c>
      <c r="K56" s="157"/>
      <c r="L56" s="157"/>
      <c r="M56" s="157">
        <f>'将来負担比率（分子）の構造'!L$52</f>
        <v>11540</v>
      </c>
      <c r="N56" s="157"/>
      <c r="O56" s="157"/>
      <c r="P56" s="157">
        <f>'将来負担比率（分子）の構造'!M$52</f>
        <v>11428</v>
      </c>
    </row>
    <row r="57" spans="1:16" x14ac:dyDescent="0.2">
      <c r="A57" s="157" t="s">
        <v>42</v>
      </c>
      <c r="B57" s="157"/>
      <c r="C57" s="157"/>
      <c r="D57" s="157">
        <f>'将来負担比率（分子）の構造'!I$51</f>
        <v>1676</v>
      </c>
      <c r="E57" s="157"/>
      <c r="F57" s="157"/>
      <c r="G57" s="157">
        <f>'将来負担比率（分子）の構造'!J$51</f>
        <v>1693</v>
      </c>
      <c r="H57" s="157"/>
      <c r="I57" s="157"/>
      <c r="J57" s="157">
        <f>'将来負担比率（分子）の構造'!K$51</f>
        <v>1735</v>
      </c>
      <c r="K57" s="157"/>
      <c r="L57" s="157"/>
      <c r="M57" s="157">
        <f>'将来負担比率（分子）の構造'!L$51</f>
        <v>1818</v>
      </c>
      <c r="N57" s="157"/>
      <c r="O57" s="157"/>
      <c r="P57" s="157">
        <f>'将来負担比率（分子）の構造'!M$51</f>
        <v>2022</v>
      </c>
    </row>
    <row r="58" spans="1:16" x14ac:dyDescent="0.2">
      <c r="A58" s="157" t="s">
        <v>41</v>
      </c>
      <c r="B58" s="157"/>
      <c r="C58" s="157"/>
      <c r="D58" s="157">
        <f>'将来負担比率（分子）の構造'!I$50</f>
        <v>3059</v>
      </c>
      <c r="E58" s="157"/>
      <c r="F58" s="157"/>
      <c r="G58" s="157">
        <f>'将来負担比率（分子）の構造'!J$50</f>
        <v>3345</v>
      </c>
      <c r="H58" s="157"/>
      <c r="I58" s="157"/>
      <c r="J58" s="157">
        <f>'将来負担比率（分子）の構造'!K$50</f>
        <v>4213</v>
      </c>
      <c r="K58" s="157"/>
      <c r="L58" s="157"/>
      <c r="M58" s="157">
        <f>'将来負担比率（分子）の構造'!L$50</f>
        <v>4698</v>
      </c>
      <c r="N58" s="157"/>
      <c r="O58" s="157"/>
      <c r="P58" s="157">
        <f>'将来負担比率（分子）の構造'!M$50</f>
        <v>4973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2185</v>
      </c>
      <c r="C62" s="157"/>
      <c r="D62" s="157"/>
      <c r="E62" s="157">
        <f>'将来負担比率（分子）の構造'!J$45</f>
        <v>2122</v>
      </c>
      <c r="F62" s="157"/>
      <c r="G62" s="157"/>
      <c r="H62" s="157">
        <f>'将来負担比率（分子）の構造'!K$45</f>
        <v>2143</v>
      </c>
      <c r="I62" s="157"/>
      <c r="J62" s="157"/>
      <c r="K62" s="157">
        <f>'将来負担比率（分子）の構造'!L$45</f>
        <v>2213</v>
      </c>
      <c r="L62" s="157"/>
      <c r="M62" s="157"/>
      <c r="N62" s="157">
        <f>'将来負担比率（分子）の構造'!M$45</f>
        <v>2080</v>
      </c>
      <c r="O62" s="157"/>
      <c r="P62" s="157"/>
    </row>
    <row r="63" spans="1:16" x14ac:dyDescent="0.2">
      <c r="A63" s="157" t="s">
        <v>34</v>
      </c>
      <c r="B63" s="157">
        <f>'将来負担比率（分子）の構造'!I$44</f>
        <v>1739</v>
      </c>
      <c r="C63" s="157"/>
      <c r="D63" s="157"/>
      <c r="E63" s="157">
        <f>'将来負担比率（分子）の構造'!J$44</f>
        <v>2593</v>
      </c>
      <c r="F63" s="157"/>
      <c r="G63" s="157"/>
      <c r="H63" s="157">
        <f>'将来負担比率（分子）の構造'!K$44</f>
        <v>2986</v>
      </c>
      <c r="I63" s="157"/>
      <c r="J63" s="157"/>
      <c r="K63" s="157">
        <f>'将来負担比率（分子）の構造'!L$44</f>
        <v>3189</v>
      </c>
      <c r="L63" s="157"/>
      <c r="M63" s="157"/>
      <c r="N63" s="157">
        <f>'将来負担比率（分子）の構造'!M$44</f>
        <v>3325</v>
      </c>
      <c r="O63" s="157"/>
      <c r="P63" s="157"/>
    </row>
    <row r="64" spans="1:16" x14ac:dyDescent="0.2">
      <c r="A64" s="157" t="s">
        <v>33</v>
      </c>
      <c r="B64" s="157">
        <f>'将来負担比率（分子）の構造'!I$43</f>
        <v>2765</v>
      </c>
      <c r="C64" s="157"/>
      <c r="D64" s="157"/>
      <c r="E64" s="157">
        <f>'将来負担比率（分子）の構造'!J$43</f>
        <v>2774</v>
      </c>
      <c r="F64" s="157"/>
      <c r="G64" s="157"/>
      <c r="H64" s="157">
        <f>'将来負担比率（分子）の構造'!K$43</f>
        <v>2862</v>
      </c>
      <c r="I64" s="157"/>
      <c r="J64" s="157"/>
      <c r="K64" s="157">
        <f>'将来負担比率（分子）の構造'!L$43</f>
        <v>2846</v>
      </c>
      <c r="L64" s="157"/>
      <c r="M64" s="157"/>
      <c r="N64" s="157">
        <f>'将来負担比率（分子）の構造'!M$43</f>
        <v>2706</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13580</v>
      </c>
      <c r="C66" s="157"/>
      <c r="D66" s="157"/>
      <c r="E66" s="157">
        <f>'将来負担比率（分子）の構造'!J$41</f>
        <v>13504</v>
      </c>
      <c r="F66" s="157"/>
      <c r="G66" s="157"/>
      <c r="H66" s="157">
        <f>'将来負担比率（分子）の構造'!K$41</f>
        <v>14489</v>
      </c>
      <c r="I66" s="157"/>
      <c r="J66" s="157"/>
      <c r="K66" s="157">
        <f>'将来負担比率（分子）の構造'!L$41</f>
        <v>15273</v>
      </c>
      <c r="L66" s="157"/>
      <c r="M66" s="157"/>
      <c r="N66" s="157">
        <f>'将来負担比率（分子）の構造'!M$41</f>
        <v>14884</v>
      </c>
      <c r="O66" s="157"/>
      <c r="P66" s="157"/>
    </row>
    <row r="67" spans="1:16" x14ac:dyDescent="0.2">
      <c r="A67" s="157" t="s">
        <v>71</v>
      </c>
      <c r="B67" s="157" t="e">
        <f>NA()</f>
        <v>#N/A</v>
      </c>
      <c r="C67" s="157">
        <f>IF(ISNUMBER('将来負担比率（分子）の構造'!I$53), IF('将来負担比率（分子）の構造'!I$53 &lt; 0, 0, '将来負担比率（分子）の構造'!I$53), NA())</f>
        <v>6103</v>
      </c>
      <c r="D67" s="157" t="e">
        <f>NA()</f>
        <v>#N/A</v>
      </c>
      <c r="E67" s="157" t="e">
        <f>NA()</f>
        <v>#N/A</v>
      </c>
      <c r="F67" s="157">
        <f>IF(ISNUMBER('将来負担比率（分子）の構造'!J$53), IF('将来負担比率（分子）の構造'!J$53 &lt; 0, 0, '将来負担比率（分子）の構造'!J$53), NA())</f>
        <v>6327</v>
      </c>
      <c r="G67" s="157" t="e">
        <f>NA()</f>
        <v>#N/A</v>
      </c>
      <c r="H67" s="157" t="e">
        <f>NA()</f>
        <v>#N/A</v>
      </c>
      <c r="I67" s="157">
        <f>IF(ISNUMBER('将来負担比率（分子）の構造'!K$53), IF('将来負担比率（分子）の構造'!K$53 &lt; 0, 0, '将来負担比率（分子）の構造'!K$53), NA())</f>
        <v>5901</v>
      </c>
      <c r="J67" s="157" t="e">
        <f>NA()</f>
        <v>#N/A</v>
      </c>
      <c r="K67" s="157" t="e">
        <f>NA()</f>
        <v>#N/A</v>
      </c>
      <c r="L67" s="157">
        <f>IF(ISNUMBER('将来負担比率（分子）の構造'!L$53), IF('将来負担比率（分子）の構造'!L$53 &lt; 0, 0, '将来負担比率（分子）の構造'!L$53), NA())</f>
        <v>5466</v>
      </c>
      <c r="M67" s="157" t="e">
        <f>NA()</f>
        <v>#N/A</v>
      </c>
      <c r="N67" s="157" t="e">
        <f>NA()</f>
        <v>#N/A</v>
      </c>
      <c r="O67" s="157">
        <f>IF(ISNUMBER('将来負担比率（分子）の構造'!M$53), IF('将来負担比率（分子）の構造'!M$53 &lt; 0, 0, '将来負担比率（分子）の構造'!M$53), NA())</f>
        <v>4574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2542</v>
      </c>
      <c r="C72" s="161">
        <f>基金残高に係る経年分析!G55</f>
        <v>3133</v>
      </c>
      <c r="D72" s="161">
        <f>基金残高に係る経年分析!H55</f>
        <v>3486</v>
      </c>
    </row>
    <row r="73" spans="1:16" x14ac:dyDescent="0.2">
      <c r="A73" s="160" t="s">
        <v>74</v>
      </c>
      <c r="B73" s="161">
        <f>基金残高に係る経年分析!F56</f>
        <v>223</v>
      </c>
      <c r="C73" s="161">
        <f>基金残高に係る経年分析!G56</f>
        <v>262</v>
      </c>
      <c r="D73" s="161">
        <f>基金残高に係る経年分析!H56</f>
        <v>308</v>
      </c>
    </row>
    <row r="74" spans="1:16" x14ac:dyDescent="0.2">
      <c r="A74" s="160" t="s">
        <v>75</v>
      </c>
      <c r="B74" s="161">
        <f>基金残高に係る経年分析!F57</f>
        <v>1377</v>
      </c>
      <c r="C74" s="161">
        <f>基金残高に係る経年分析!G57</f>
        <v>1192</v>
      </c>
      <c r="D74" s="161">
        <f>基金残高に係る経年分析!H57</f>
        <v>1068</v>
      </c>
    </row>
  </sheetData>
  <sheetProtection algorithmName="SHA-512" hashValue="tsUjfxzSD8SUH/HFLBbLbFHIfKkd60olQTkeWXoCSJglLtxq2jgpDH3AqnIxgBEShAZ/5FEM7ygsMUN7OQy9uw==" saltValue="8imCbB0sQRVMuxbeA59u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3316771</v>
      </c>
      <c r="S5" s="661"/>
      <c r="T5" s="661"/>
      <c r="U5" s="661"/>
      <c r="V5" s="661"/>
      <c r="W5" s="661"/>
      <c r="X5" s="661"/>
      <c r="Y5" s="689"/>
      <c r="Z5" s="702">
        <v>20.5</v>
      </c>
      <c r="AA5" s="702"/>
      <c r="AB5" s="702"/>
      <c r="AC5" s="702"/>
      <c r="AD5" s="703">
        <v>3122293</v>
      </c>
      <c r="AE5" s="703"/>
      <c r="AF5" s="703"/>
      <c r="AG5" s="703"/>
      <c r="AH5" s="703"/>
      <c r="AI5" s="703"/>
      <c r="AJ5" s="703"/>
      <c r="AK5" s="703"/>
      <c r="AL5" s="690">
        <v>42.2</v>
      </c>
      <c r="AM5" s="672"/>
      <c r="AN5" s="672"/>
      <c r="AO5" s="691"/>
      <c r="AP5" s="663" t="s">
        <v>216</v>
      </c>
      <c r="AQ5" s="664"/>
      <c r="AR5" s="664"/>
      <c r="AS5" s="664"/>
      <c r="AT5" s="664"/>
      <c r="AU5" s="664"/>
      <c r="AV5" s="664"/>
      <c r="AW5" s="664"/>
      <c r="AX5" s="664"/>
      <c r="AY5" s="664"/>
      <c r="AZ5" s="664"/>
      <c r="BA5" s="664"/>
      <c r="BB5" s="664"/>
      <c r="BC5" s="664"/>
      <c r="BD5" s="664"/>
      <c r="BE5" s="664"/>
      <c r="BF5" s="665"/>
      <c r="BG5" s="608">
        <v>3177341</v>
      </c>
      <c r="BH5" s="609"/>
      <c r="BI5" s="609"/>
      <c r="BJ5" s="609"/>
      <c r="BK5" s="609"/>
      <c r="BL5" s="609"/>
      <c r="BM5" s="609"/>
      <c r="BN5" s="610"/>
      <c r="BO5" s="646">
        <v>95.8</v>
      </c>
      <c r="BP5" s="646"/>
      <c r="BQ5" s="646"/>
      <c r="BR5" s="646"/>
      <c r="BS5" s="647">
        <v>55408</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89347</v>
      </c>
      <c r="S6" s="609"/>
      <c r="T6" s="609"/>
      <c r="U6" s="609"/>
      <c r="V6" s="609"/>
      <c r="W6" s="609"/>
      <c r="X6" s="609"/>
      <c r="Y6" s="610"/>
      <c r="Z6" s="646">
        <v>0.6</v>
      </c>
      <c r="AA6" s="646"/>
      <c r="AB6" s="646"/>
      <c r="AC6" s="646"/>
      <c r="AD6" s="647">
        <v>89347</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3177341</v>
      </c>
      <c r="BH6" s="609"/>
      <c r="BI6" s="609"/>
      <c r="BJ6" s="609"/>
      <c r="BK6" s="609"/>
      <c r="BL6" s="609"/>
      <c r="BM6" s="609"/>
      <c r="BN6" s="610"/>
      <c r="BO6" s="646">
        <v>95.8</v>
      </c>
      <c r="BP6" s="646"/>
      <c r="BQ6" s="646"/>
      <c r="BR6" s="646"/>
      <c r="BS6" s="647">
        <v>55408</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155036</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155036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1506</v>
      </c>
      <c r="S7" s="609"/>
      <c r="T7" s="609"/>
      <c r="U7" s="609"/>
      <c r="V7" s="609"/>
      <c r="W7" s="609"/>
      <c r="X7" s="609"/>
      <c r="Y7" s="610"/>
      <c r="Z7" s="646">
        <v>0</v>
      </c>
      <c r="AA7" s="646"/>
      <c r="AB7" s="646"/>
      <c r="AC7" s="646"/>
      <c r="AD7" s="647">
        <v>1506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1212774</v>
      </c>
      <c r="BH7" s="609"/>
      <c r="BI7" s="609"/>
      <c r="BJ7" s="609"/>
      <c r="BK7" s="609"/>
      <c r="BL7" s="609"/>
      <c r="BM7" s="609"/>
      <c r="BN7" s="610"/>
      <c r="BO7" s="646">
        <v>36.6</v>
      </c>
      <c r="BP7" s="646"/>
      <c r="BQ7" s="646"/>
      <c r="BR7" s="646"/>
      <c r="BS7" s="647">
        <v>55408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3165765</v>
      </c>
      <c r="CS7" s="609"/>
      <c r="CT7" s="609"/>
      <c r="CU7" s="609"/>
      <c r="CV7" s="609"/>
      <c r="CW7" s="609"/>
      <c r="CX7" s="609"/>
      <c r="CY7" s="610"/>
      <c r="CZ7" s="646">
        <v>21.4</v>
      </c>
      <c r="DA7" s="646"/>
      <c r="DB7" s="646"/>
      <c r="DC7" s="646"/>
      <c r="DD7" s="614">
        <v>535010</v>
      </c>
      <c r="DE7" s="609"/>
      <c r="DF7" s="609"/>
      <c r="DG7" s="609"/>
      <c r="DH7" s="609"/>
      <c r="DI7" s="609"/>
      <c r="DJ7" s="609"/>
      <c r="DK7" s="609"/>
      <c r="DL7" s="609"/>
      <c r="DM7" s="609"/>
      <c r="DN7" s="609"/>
      <c r="DO7" s="609"/>
      <c r="DP7" s="610"/>
      <c r="DQ7" s="614">
        <v>2422279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35366</v>
      </c>
      <c r="S8" s="609"/>
      <c r="T8" s="609"/>
      <c r="U8" s="609"/>
      <c r="V8" s="609"/>
      <c r="W8" s="609"/>
      <c r="X8" s="609"/>
      <c r="Y8" s="610"/>
      <c r="Z8" s="646">
        <v>0.2</v>
      </c>
      <c r="AA8" s="646"/>
      <c r="AB8" s="646"/>
      <c r="AC8" s="646"/>
      <c r="AD8" s="647">
        <v>35366</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30932</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5729974</v>
      </c>
      <c r="CS8" s="609"/>
      <c r="CT8" s="609"/>
      <c r="CU8" s="609"/>
      <c r="CV8" s="609"/>
      <c r="CW8" s="609"/>
      <c r="CX8" s="609"/>
      <c r="CY8" s="610"/>
      <c r="CZ8" s="646">
        <v>38.799999999999997</v>
      </c>
      <c r="DA8" s="646"/>
      <c r="DB8" s="646"/>
      <c r="DC8" s="646"/>
      <c r="DD8" s="614">
        <v>53302</v>
      </c>
      <c r="DE8" s="609"/>
      <c r="DF8" s="609"/>
      <c r="DG8" s="609"/>
      <c r="DH8" s="609"/>
      <c r="DI8" s="609"/>
      <c r="DJ8" s="609"/>
      <c r="DK8" s="609"/>
      <c r="DL8" s="609"/>
      <c r="DM8" s="609"/>
      <c r="DN8" s="609"/>
      <c r="DO8" s="609"/>
      <c r="DP8" s="610"/>
      <c r="DQ8" s="614">
        <v>3044959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41572</v>
      </c>
      <c r="S9" s="609"/>
      <c r="T9" s="609"/>
      <c r="U9" s="609"/>
      <c r="V9" s="609"/>
      <c r="W9" s="609"/>
      <c r="X9" s="609"/>
      <c r="Y9" s="610"/>
      <c r="Z9" s="646">
        <v>0.3</v>
      </c>
      <c r="AA9" s="646"/>
      <c r="AB9" s="646"/>
      <c r="AC9" s="646"/>
      <c r="AD9" s="647">
        <v>41572</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891056</v>
      </c>
      <c r="BH9" s="609"/>
      <c r="BI9" s="609"/>
      <c r="BJ9" s="609"/>
      <c r="BK9" s="609"/>
      <c r="BL9" s="609"/>
      <c r="BM9" s="609"/>
      <c r="BN9" s="610"/>
      <c r="BO9" s="646">
        <v>26.9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1404138</v>
      </c>
      <c r="CS9" s="609"/>
      <c r="CT9" s="609"/>
      <c r="CU9" s="609"/>
      <c r="CV9" s="609"/>
      <c r="CW9" s="609"/>
      <c r="CX9" s="609"/>
      <c r="CY9" s="610"/>
      <c r="CZ9" s="646">
        <v>9.5</v>
      </c>
      <c r="DA9" s="646"/>
      <c r="DB9" s="646"/>
      <c r="DC9" s="646"/>
      <c r="DD9" s="614">
        <v>26152</v>
      </c>
      <c r="DE9" s="609"/>
      <c r="DF9" s="609"/>
      <c r="DG9" s="609"/>
      <c r="DH9" s="609"/>
      <c r="DI9" s="609"/>
      <c r="DJ9" s="609"/>
      <c r="DK9" s="609"/>
      <c r="DL9" s="609"/>
      <c r="DM9" s="609"/>
      <c r="DN9" s="609"/>
      <c r="DO9" s="609"/>
      <c r="DP9" s="610"/>
      <c r="DQ9" s="614">
        <v>1225889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88976</v>
      </c>
      <c r="BH10" s="609"/>
      <c r="BI10" s="609"/>
      <c r="BJ10" s="609"/>
      <c r="BK10" s="609"/>
      <c r="BL10" s="609"/>
      <c r="BM10" s="609"/>
      <c r="BN10" s="610"/>
      <c r="BO10" s="646">
        <v>2.7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9476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8476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640254</v>
      </c>
      <c r="S11" s="609"/>
      <c r="T11" s="609"/>
      <c r="U11" s="609"/>
      <c r="V11" s="609"/>
      <c r="W11" s="609"/>
      <c r="X11" s="609"/>
      <c r="Y11" s="610"/>
      <c r="Z11" s="611">
        <v>4</v>
      </c>
      <c r="AA11" s="612"/>
      <c r="AB11" s="612"/>
      <c r="AC11" s="613"/>
      <c r="AD11" s="614">
        <v>640254</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201810</v>
      </c>
      <c r="BH11" s="609"/>
      <c r="BI11" s="609"/>
      <c r="BJ11" s="609"/>
      <c r="BK11" s="609"/>
      <c r="BL11" s="609"/>
      <c r="BM11" s="609"/>
      <c r="BN11" s="610"/>
      <c r="BO11" s="646">
        <v>6.1</v>
      </c>
      <c r="BP11" s="646"/>
      <c r="BQ11" s="646"/>
      <c r="BR11" s="646"/>
      <c r="BS11" s="647">
        <v>55408</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136742</v>
      </c>
      <c r="CS11" s="609"/>
      <c r="CT11" s="609"/>
      <c r="CU11" s="609"/>
      <c r="CV11" s="609"/>
      <c r="CW11" s="609"/>
      <c r="CX11" s="609"/>
      <c r="CY11" s="610"/>
      <c r="CZ11" s="646">
        <v>0.9</v>
      </c>
      <c r="DA11" s="646"/>
      <c r="DB11" s="646"/>
      <c r="DC11" s="646"/>
      <c r="DD11" s="614">
        <v>26384</v>
      </c>
      <c r="DE11" s="609"/>
      <c r="DF11" s="609"/>
      <c r="DG11" s="609"/>
      <c r="DH11" s="609"/>
      <c r="DI11" s="609"/>
      <c r="DJ11" s="609"/>
      <c r="DK11" s="609"/>
      <c r="DL11" s="609"/>
      <c r="DM11" s="609"/>
      <c r="DN11" s="609"/>
      <c r="DO11" s="609"/>
      <c r="DP11" s="610"/>
      <c r="DQ11" s="614">
        <v>107531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1592023</v>
      </c>
      <c r="BH12" s="609"/>
      <c r="BI12" s="609"/>
      <c r="BJ12" s="609"/>
      <c r="BK12" s="609"/>
      <c r="BL12" s="609"/>
      <c r="BM12" s="609"/>
      <c r="BN12" s="610"/>
      <c r="BO12" s="646">
        <v>48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108188</v>
      </c>
      <c r="CS12" s="609"/>
      <c r="CT12" s="609"/>
      <c r="CU12" s="609"/>
      <c r="CV12" s="609"/>
      <c r="CW12" s="609"/>
      <c r="CX12" s="609"/>
      <c r="CY12" s="610"/>
      <c r="CZ12" s="646">
        <v>0.7</v>
      </c>
      <c r="DA12" s="646"/>
      <c r="DB12" s="646"/>
      <c r="DC12" s="646"/>
      <c r="DD12" s="614">
        <v>2640</v>
      </c>
      <c r="DE12" s="609"/>
      <c r="DF12" s="609"/>
      <c r="DG12" s="609"/>
      <c r="DH12" s="609"/>
      <c r="DI12" s="609"/>
      <c r="DJ12" s="609"/>
      <c r="DK12" s="609"/>
      <c r="DL12" s="609"/>
      <c r="DM12" s="609"/>
      <c r="DN12" s="609"/>
      <c r="DO12" s="609"/>
      <c r="DP12" s="610"/>
      <c r="DQ12" s="614">
        <v>99475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1581444</v>
      </c>
      <c r="BH13" s="609"/>
      <c r="BI13" s="609"/>
      <c r="BJ13" s="609"/>
      <c r="BK13" s="609"/>
      <c r="BL13" s="609"/>
      <c r="BM13" s="609"/>
      <c r="BN13" s="610"/>
      <c r="BO13" s="646">
        <v>47.7</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1021011</v>
      </c>
      <c r="CS13" s="609"/>
      <c r="CT13" s="609"/>
      <c r="CU13" s="609"/>
      <c r="CV13" s="609"/>
      <c r="CW13" s="609"/>
      <c r="CX13" s="609"/>
      <c r="CY13" s="610"/>
      <c r="CZ13" s="646">
        <v>6.9</v>
      </c>
      <c r="DA13" s="646"/>
      <c r="DB13" s="646"/>
      <c r="DC13" s="646"/>
      <c r="DD13" s="614">
        <v>417019</v>
      </c>
      <c r="DE13" s="609"/>
      <c r="DF13" s="609"/>
      <c r="DG13" s="609"/>
      <c r="DH13" s="609"/>
      <c r="DI13" s="609"/>
      <c r="DJ13" s="609"/>
      <c r="DK13" s="609"/>
      <c r="DL13" s="609"/>
      <c r="DM13" s="609"/>
      <c r="DN13" s="609"/>
      <c r="DO13" s="609"/>
      <c r="DP13" s="610"/>
      <c r="DQ13" s="614">
        <v>645003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111283</v>
      </c>
      <c r="BH14" s="609"/>
      <c r="BI14" s="609"/>
      <c r="BJ14" s="609"/>
      <c r="BK14" s="609"/>
      <c r="BL14" s="609"/>
      <c r="BM14" s="609"/>
      <c r="BN14" s="610"/>
      <c r="BO14" s="646">
        <v>3.4</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569354</v>
      </c>
      <c r="CS14" s="609"/>
      <c r="CT14" s="609"/>
      <c r="CU14" s="609"/>
      <c r="CV14" s="609"/>
      <c r="CW14" s="609"/>
      <c r="CX14" s="609"/>
      <c r="CY14" s="610"/>
      <c r="CZ14" s="646">
        <v>3.9</v>
      </c>
      <c r="DA14" s="646"/>
      <c r="DB14" s="646"/>
      <c r="DC14" s="646"/>
      <c r="DD14" s="614">
        <v>60556</v>
      </c>
      <c r="DE14" s="609"/>
      <c r="DF14" s="609"/>
      <c r="DG14" s="609"/>
      <c r="DH14" s="609"/>
      <c r="DI14" s="609"/>
      <c r="DJ14" s="609"/>
      <c r="DK14" s="609"/>
      <c r="DL14" s="609"/>
      <c r="DM14" s="609"/>
      <c r="DN14" s="609"/>
      <c r="DO14" s="609"/>
      <c r="DP14" s="610"/>
      <c r="DQ14" s="614">
        <v>500391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11541</v>
      </c>
      <c r="S15" s="609"/>
      <c r="T15" s="609"/>
      <c r="U15" s="609"/>
      <c r="V15" s="609"/>
      <c r="W15" s="609"/>
      <c r="X15" s="609"/>
      <c r="Y15" s="610"/>
      <c r="Z15" s="646">
        <v>0.1</v>
      </c>
      <c r="AA15" s="646"/>
      <c r="AB15" s="646"/>
      <c r="AC15" s="646"/>
      <c r="AD15" s="647">
        <v>11541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261261</v>
      </c>
      <c r="BH15" s="609"/>
      <c r="BI15" s="609"/>
      <c r="BJ15" s="609"/>
      <c r="BK15" s="609"/>
      <c r="BL15" s="609"/>
      <c r="BM15" s="609"/>
      <c r="BN15" s="610"/>
      <c r="BO15" s="646">
        <v>7.9</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1162854</v>
      </c>
      <c r="CS15" s="609"/>
      <c r="CT15" s="609"/>
      <c r="CU15" s="609"/>
      <c r="CV15" s="609"/>
      <c r="CW15" s="609"/>
      <c r="CX15" s="609"/>
      <c r="CY15" s="610"/>
      <c r="CZ15" s="646">
        <v>7.9</v>
      </c>
      <c r="DA15" s="646"/>
      <c r="DB15" s="646"/>
      <c r="DC15" s="646"/>
      <c r="DD15" s="614">
        <v>59782</v>
      </c>
      <c r="DE15" s="609"/>
      <c r="DF15" s="609"/>
      <c r="DG15" s="609"/>
      <c r="DH15" s="609"/>
      <c r="DI15" s="609"/>
      <c r="DJ15" s="609"/>
      <c r="DK15" s="609"/>
      <c r="DL15" s="609"/>
      <c r="DM15" s="609"/>
      <c r="DN15" s="609"/>
      <c r="DO15" s="609"/>
      <c r="DP15" s="610"/>
      <c r="DQ15" s="614">
        <v>964458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52897</v>
      </c>
      <c r="S16" s="609"/>
      <c r="T16" s="609"/>
      <c r="U16" s="609"/>
      <c r="V16" s="609"/>
      <c r="W16" s="609"/>
      <c r="X16" s="609"/>
      <c r="Y16" s="610"/>
      <c r="Z16" s="646">
        <v>0.3</v>
      </c>
      <c r="AA16" s="646"/>
      <c r="AB16" s="646"/>
      <c r="AC16" s="646"/>
      <c r="AD16" s="647">
        <v>52897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8893</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39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98755</v>
      </c>
      <c r="S17" s="609"/>
      <c r="T17" s="609"/>
      <c r="U17" s="609"/>
      <c r="V17" s="609"/>
      <c r="W17" s="609"/>
      <c r="X17" s="609"/>
      <c r="Y17" s="610"/>
      <c r="Z17" s="646">
        <v>0.6</v>
      </c>
      <c r="AA17" s="646"/>
      <c r="AB17" s="646"/>
      <c r="AC17" s="646"/>
      <c r="AD17" s="647">
        <v>98755</v>
      </c>
      <c r="AE17" s="647"/>
      <c r="AF17" s="647"/>
      <c r="AG17" s="647"/>
      <c r="AH17" s="647"/>
      <c r="AI17" s="647"/>
      <c r="AJ17" s="647"/>
      <c r="AK17" s="647"/>
      <c r="AL17" s="611">
        <v>1.3</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1303363</v>
      </c>
      <c r="CS17" s="609"/>
      <c r="CT17" s="609"/>
      <c r="CU17" s="609"/>
      <c r="CV17" s="609"/>
      <c r="CW17" s="609"/>
      <c r="CX17" s="609"/>
      <c r="CY17" s="610"/>
      <c r="CZ17" s="646">
        <v>8.8000000000000007</v>
      </c>
      <c r="DA17" s="646"/>
      <c r="DB17" s="646"/>
      <c r="DC17" s="646"/>
      <c r="DD17" s="614" t="s">
        <v>122</v>
      </c>
      <c r="DE17" s="609"/>
      <c r="DF17" s="609"/>
      <c r="DG17" s="609"/>
      <c r="DH17" s="609"/>
      <c r="DI17" s="609"/>
      <c r="DJ17" s="609"/>
      <c r="DK17" s="609"/>
      <c r="DL17" s="609"/>
      <c r="DM17" s="609"/>
      <c r="DN17" s="609"/>
      <c r="DO17" s="609"/>
      <c r="DP17" s="610"/>
      <c r="DQ17" s="614">
        <v>1259804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12920</v>
      </c>
      <c r="S18" s="609"/>
      <c r="T18" s="609"/>
      <c r="U18" s="609"/>
      <c r="V18" s="609"/>
      <c r="W18" s="609"/>
      <c r="X18" s="609"/>
      <c r="Y18" s="610"/>
      <c r="Z18" s="646">
        <v>0.1</v>
      </c>
      <c r="AA18" s="646"/>
      <c r="AB18" s="646"/>
      <c r="AC18" s="646"/>
      <c r="AD18" s="647">
        <v>12920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81166</v>
      </c>
      <c r="S19" s="609"/>
      <c r="T19" s="609"/>
      <c r="U19" s="609"/>
      <c r="V19" s="609"/>
      <c r="W19" s="609"/>
      <c r="X19" s="609"/>
      <c r="Y19" s="610"/>
      <c r="Z19" s="646">
        <v>0.5</v>
      </c>
      <c r="AA19" s="646"/>
      <c r="AB19" s="646"/>
      <c r="AC19" s="646"/>
      <c r="AD19" s="647">
        <v>81166</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139430</v>
      </c>
      <c r="BH19" s="609"/>
      <c r="BI19" s="609"/>
      <c r="BJ19" s="609"/>
      <c r="BK19" s="609"/>
      <c r="BL19" s="609"/>
      <c r="BM19" s="609"/>
      <c r="BN19" s="610"/>
      <c r="BO19" s="646">
        <v>4.2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4669</v>
      </c>
      <c r="S20" s="609"/>
      <c r="T20" s="609"/>
      <c r="U20" s="609"/>
      <c r="V20" s="609"/>
      <c r="W20" s="609"/>
      <c r="X20" s="609"/>
      <c r="Y20" s="610"/>
      <c r="Z20" s="646">
        <v>0</v>
      </c>
      <c r="AA20" s="646"/>
      <c r="AB20" s="646"/>
      <c r="AC20" s="646"/>
      <c r="AD20" s="647">
        <v>4669</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139430</v>
      </c>
      <c r="BH20" s="609"/>
      <c r="BI20" s="609"/>
      <c r="BJ20" s="609"/>
      <c r="BK20" s="609"/>
      <c r="BL20" s="609"/>
      <c r="BM20" s="609"/>
      <c r="BN20" s="610"/>
      <c r="BO20" s="646">
        <v>4.2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14774794</v>
      </c>
      <c r="CS20" s="609"/>
      <c r="CT20" s="609"/>
      <c r="CU20" s="609"/>
      <c r="CV20" s="609"/>
      <c r="CW20" s="609"/>
      <c r="CX20" s="609"/>
      <c r="CY20" s="610"/>
      <c r="CZ20" s="646">
        <v>100</v>
      </c>
      <c r="DA20" s="646"/>
      <c r="DB20" s="646"/>
      <c r="DC20" s="646"/>
      <c r="DD20" s="614">
        <v>1180845</v>
      </c>
      <c r="DE20" s="609"/>
      <c r="DF20" s="609"/>
      <c r="DG20" s="609"/>
      <c r="DH20" s="609"/>
      <c r="DI20" s="609"/>
      <c r="DJ20" s="609"/>
      <c r="DK20" s="609"/>
      <c r="DL20" s="609"/>
      <c r="DM20" s="609"/>
      <c r="DN20" s="609"/>
      <c r="DO20" s="609"/>
      <c r="DP20" s="610"/>
      <c r="DQ20" s="614">
        <v>10433340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4664306</v>
      </c>
      <c r="S21" s="609"/>
      <c r="T21" s="609"/>
      <c r="U21" s="609"/>
      <c r="V21" s="609"/>
      <c r="W21" s="609"/>
      <c r="X21" s="609"/>
      <c r="Y21" s="610"/>
      <c r="Z21" s="646">
        <v>28.8</v>
      </c>
      <c r="AA21" s="646"/>
      <c r="AB21" s="646"/>
      <c r="AC21" s="646"/>
      <c r="AD21" s="647">
        <v>3285468</v>
      </c>
      <c r="AE21" s="647"/>
      <c r="AF21" s="647"/>
      <c r="AG21" s="647"/>
      <c r="AH21" s="647"/>
      <c r="AI21" s="647"/>
      <c r="AJ21" s="647"/>
      <c r="AK21" s="647"/>
      <c r="AL21" s="611">
        <v>44.4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3285468</v>
      </c>
      <c r="S22" s="609"/>
      <c r="T22" s="609"/>
      <c r="U22" s="609"/>
      <c r="V22" s="609"/>
      <c r="W22" s="609"/>
      <c r="X22" s="609"/>
      <c r="Y22" s="610"/>
      <c r="Z22" s="646">
        <v>20.3</v>
      </c>
      <c r="AA22" s="646"/>
      <c r="AB22" s="646"/>
      <c r="AC22" s="646"/>
      <c r="AD22" s="647">
        <v>3285468</v>
      </c>
      <c r="AE22" s="647"/>
      <c r="AF22" s="647"/>
      <c r="AG22" s="647"/>
      <c r="AH22" s="647"/>
      <c r="AI22" s="647"/>
      <c r="AJ22" s="647"/>
      <c r="AK22" s="647"/>
      <c r="AL22" s="611">
        <v>44.4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1378838</v>
      </c>
      <c r="S23" s="609"/>
      <c r="T23" s="609"/>
      <c r="U23" s="609"/>
      <c r="V23" s="609"/>
      <c r="W23" s="609"/>
      <c r="X23" s="609"/>
      <c r="Y23" s="610"/>
      <c r="Z23" s="646">
        <v>8.5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139430</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7689312</v>
      </c>
      <c r="CS24" s="661"/>
      <c r="CT24" s="661"/>
      <c r="CU24" s="661"/>
      <c r="CV24" s="661"/>
      <c r="CW24" s="661"/>
      <c r="CX24" s="661"/>
      <c r="CY24" s="689"/>
      <c r="CZ24" s="690">
        <v>52</v>
      </c>
      <c r="DA24" s="672"/>
      <c r="DB24" s="672"/>
      <c r="DC24" s="692"/>
      <c r="DD24" s="688">
        <v>5147072</v>
      </c>
      <c r="DE24" s="661"/>
      <c r="DF24" s="661"/>
      <c r="DG24" s="661"/>
      <c r="DH24" s="661"/>
      <c r="DI24" s="661"/>
      <c r="DJ24" s="661"/>
      <c r="DK24" s="689"/>
      <c r="DL24" s="688">
        <v>4231756</v>
      </c>
      <c r="DM24" s="661"/>
      <c r="DN24" s="661"/>
      <c r="DO24" s="661"/>
      <c r="DP24" s="661"/>
      <c r="DQ24" s="661"/>
      <c r="DR24" s="661"/>
      <c r="DS24" s="661"/>
      <c r="DT24" s="661"/>
      <c r="DU24" s="661"/>
      <c r="DV24" s="689"/>
      <c r="DW24" s="690">
        <v>57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8952315</v>
      </c>
      <c r="S25" s="609"/>
      <c r="T25" s="609"/>
      <c r="U25" s="609"/>
      <c r="V25" s="609"/>
      <c r="W25" s="609"/>
      <c r="X25" s="609"/>
      <c r="Y25" s="610"/>
      <c r="Z25" s="646">
        <v>55.3</v>
      </c>
      <c r="AA25" s="646"/>
      <c r="AB25" s="646"/>
      <c r="AC25" s="646"/>
      <c r="AD25" s="647">
        <v>7378999</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2891484</v>
      </c>
      <c r="CS25" s="621"/>
      <c r="CT25" s="621"/>
      <c r="CU25" s="621"/>
      <c r="CV25" s="621"/>
      <c r="CW25" s="621"/>
      <c r="CX25" s="621"/>
      <c r="CY25" s="622"/>
      <c r="CZ25" s="611">
        <v>19.600000000000001</v>
      </c>
      <c r="DA25" s="623"/>
      <c r="DB25" s="623"/>
      <c r="DC25" s="624"/>
      <c r="DD25" s="614">
        <v>2711259</v>
      </c>
      <c r="DE25" s="621"/>
      <c r="DF25" s="621"/>
      <c r="DG25" s="621"/>
      <c r="DH25" s="621"/>
      <c r="DI25" s="621"/>
      <c r="DJ25" s="621"/>
      <c r="DK25" s="622"/>
      <c r="DL25" s="614">
        <v>2176862</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1611</v>
      </c>
      <c r="S26" s="609"/>
      <c r="T26" s="609"/>
      <c r="U26" s="609"/>
      <c r="V26" s="609"/>
      <c r="W26" s="609"/>
      <c r="X26" s="609"/>
      <c r="Y26" s="610"/>
      <c r="Z26" s="646">
        <v>0</v>
      </c>
      <c r="AA26" s="646"/>
      <c r="AB26" s="646"/>
      <c r="AC26" s="646"/>
      <c r="AD26" s="647">
        <v>1611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1622340</v>
      </c>
      <c r="CS26" s="609"/>
      <c r="CT26" s="609"/>
      <c r="CU26" s="609"/>
      <c r="CV26" s="609"/>
      <c r="CW26" s="609"/>
      <c r="CX26" s="609"/>
      <c r="CY26" s="610"/>
      <c r="CZ26" s="611">
        <v>11</v>
      </c>
      <c r="DA26" s="623"/>
      <c r="DB26" s="623"/>
      <c r="DC26" s="624"/>
      <c r="DD26" s="614">
        <v>1519801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100677</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3316771</v>
      </c>
      <c r="BH27" s="609"/>
      <c r="BI27" s="609"/>
      <c r="BJ27" s="609"/>
      <c r="BK27" s="609"/>
      <c r="BL27" s="609"/>
      <c r="BM27" s="609"/>
      <c r="BN27" s="610"/>
      <c r="BO27" s="646">
        <v>100</v>
      </c>
      <c r="BP27" s="646"/>
      <c r="BQ27" s="646"/>
      <c r="BR27" s="646"/>
      <c r="BS27" s="647">
        <v>55408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3494465</v>
      </c>
      <c r="CS27" s="621"/>
      <c r="CT27" s="621"/>
      <c r="CU27" s="621"/>
      <c r="CV27" s="621"/>
      <c r="CW27" s="621"/>
      <c r="CX27" s="621"/>
      <c r="CY27" s="622"/>
      <c r="CZ27" s="611">
        <v>23.7</v>
      </c>
      <c r="DA27" s="623"/>
      <c r="DB27" s="623"/>
      <c r="DC27" s="624"/>
      <c r="DD27" s="614">
        <v>1176009</v>
      </c>
      <c r="DE27" s="621"/>
      <c r="DF27" s="621"/>
      <c r="DG27" s="621"/>
      <c r="DH27" s="621"/>
      <c r="DI27" s="621"/>
      <c r="DJ27" s="621"/>
      <c r="DK27" s="622"/>
      <c r="DL27" s="614">
        <v>795090</v>
      </c>
      <c r="DM27" s="621"/>
      <c r="DN27" s="621"/>
      <c r="DO27" s="621"/>
      <c r="DP27" s="621"/>
      <c r="DQ27" s="621"/>
      <c r="DR27" s="621"/>
      <c r="DS27" s="621"/>
      <c r="DT27" s="621"/>
      <c r="DU27" s="621"/>
      <c r="DV27" s="622"/>
      <c r="DW27" s="611">
        <v>10.7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135212</v>
      </c>
      <c r="S28" s="609"/>
      <c r="T28" s="609"/>
      <c r="U28" s="609"/>
      <c r="V28" s="609"/>
      <c r="W28" s="609"/>
      <c r="X28" s="609"/>
      <c r="Y28" s="610"/>
      <c r="Z28" s="646">
        <v>0.8</v>
      </c>
      <c r="AA28" s="646"/>
      <c r="AB28" s="646"/>
      <c r="AC28" s="646"/>
      <c r="AD28" s="647">
        <v>14571</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1303363</v>
      </c>
      <c r="CS28" s="609"/>
      <c r="CT28" s="609"/>
      <c r="CU28" s="609"/>
      <c r="CV28" s="609"/>
      <c r="CW28" s="609"/>
      <c r="CX28" s="609"/>
      <c r="CY28" s="610"/>
      <c r="CZ28" s="611">
        <v>8.8000000000000007</v>
      </c>
      <c r="DA28" s="623"/>
      <c r="DB28" s="623"/>
      <c r="DC28" s="624"/>
      <c r="DD28" s="614">
        <v>1259804</v>
      </c>
      <c r="DE28" s="609"/>
      <c r="DF28" s="609"/>
      <c r="DG28" s="609"/>
      <c r="DH28" s="609"/>
      <c r="DI28" s="609"/>
      <c r="DJ28" s="609"/>
      <c r="DK28" s="610"/>
      <c r="DL28" s="614">
        <v>1259804</v>
      </c>
      <c r="DM28" s="609"/>
      <c r="DN28" s="609"/>
      <c r="DO28" s="609"/>
      <c r="DP28" s="609"/>
      <c r="DQ28" s="609"/>
      <c r="DR28" s="609"/>
      <c r="DS28" s="609"/>
      <c r="DT28" s="609"/>
      <c r="DU28" s="609"/>
      <c r="DV28" s="610"/>
      <c r="DW28" s="611">
        <v>17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74631</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1303361</v>
      </c>
      <c r="CS29" s="621"/>
      <c r="CT29" s="621"/>
      <c r="CU29" s="621"/>
      <c r="CV29" s="621"/>
      <c r="CW29" s="621"/>
      <c r="CX29" s="621"/>
      <c r="CY29" s="622"/>
      <c r="CZ29" s="611">
        <v>8.8000000000000007</v>
      </c>
      <c r="DA29" s="623"/>
      <c r="DB29" s="623"/>
      <c r="DC29" s="624"/>
      <c r="DD29" s="614">
        <v>1259802</v>
      </c>
      <c r="DE29" s="621"/>
      <c r="DF29" s="621"/>
      <c r="DG29" s="621"/>
      <c r="DH29" s="621"/>
      <c r="DI29" s="621"/>
      <c r="DJ29" s="621"/>
      <c r="DK29" s="622"/>
      <c r="DL29" s="614">
        <v>1259802</v>
      </c>
      <c r="DM29" s="621"/>
      <c r="DN29" s="621"/>
      <c r="DO29" s="621"/>
      <c r="DP29" s="621"/>
      <c r="DQ29" s="621"/>
      <c r="DR29" s="621"/>
      <c r="DS29" s="621"/>
      <c r="DT29" s="621"/>
      <c r="DU29" s="621"/>
      <c r="DV29" s="622"/>
      <c r="DW29" s="611">
        <v>17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2574207</v>
      </c>
      <c r="S30" s="609"/>
      <c r="T30" s="609"/>
      <c r="U30" s="609"/>
      <c r="V30" s="609"/>
      <c r="W30" s="609"/>
      <c r="X30" s="609"/>
      <c r="Y30" s="610"/>
      <c r="Z30" s="646">
        <v>15.9</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1205048</v>
      </c>
      <c r="CS30" s="609"/>
      <c r="CT30" s="609"/>
      <c r="CU30" s="609"/>
      <c r="CV30" s="609"/>
      <c r="CW30" s="609"/>
      <c r="CX30" s="609"/>
      <c r="CY30" s="610"/>
      <c r="CZ30" s="611">
        <v>8.1999999999999993</v>
      </c>
      <c r="DA30" s="623"/>
      <c r="DB30" s="623"/>
      <c r="DC30" s="624"/>
      <c r="DD30" s="614">
        <v>1164662</v>
      </c>
      <c r="DE30" s="609"/>
      <c r="DF30" s="609"/>
      <c r="DG30" s="609"/>
      <c r="DH30" s="609"/>
      <c r="DI30" s="609"/>
      <c r="DJ30" s="609"/>
      <c r="DK30" s="610"/>
      <c r="DL30" s="614">
        <v>1164662</v>
      </c>
      <c r="DM30" s="609"/>
      <c r="DN30" s="609"/>
      <c r="DO30" s="609"/>
      <c r="DP30" s="609"/>
      <c r="DQ30" s="609"/>
      <c r="DR30" s="609"/>
      <c r="DS30" s="609"/>
      <c r="DT30" s="609"/>
      <c r="DU30" s="609"/>
      <c r="DV30" s="610"/>
      <c r="DW30" s="611">
        <v>15.7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99.2</v>
      </c>
      <c r="BH31" s="671"/>
      <c r="BI31" s="671"/>
      <c r="BJ31" s="671"/>
      <c r="BK31" s="671"/>
      <c r="BL31" s="671"/>
      <c r="BM31" s="672">
        <v>97.9</v>
      </c>
      <c r="BN31" s="671"/>
      <c r="BO31" s="671"/>
      <c r="BP31" s="671"/>
      <c r="BQ31" s="673"/>
      <c r="BR31" s="670">
        <v>99.2</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98313</v>
      </c>
      <c r="CS31" s="621"/>
      <c r="CT31" s="621"/>
      <c r="CU31" s="621"/>
      <c r="CV31" s="621"/>
      <c r="CW31" s="621"/>
      <c r="CX31" s="621"/>
      <c r="CY31" s="622"/>
      <c r="CZ31" s="611">
        <v>0.7</v>
      </c>
      <c r="DA31" s="623"/>
      <c r="DB31" s="623"/>
      <c r="DC31" s="624"/>
      <c r="DD31" s="614">
        <v>95140</v>
      </c>
      <c r="DE31" s="621"/>
      <c r="DF31" s="621"/>
      <c r="DG31" s="621"/>
      <c r="DH31" s="621"/>
      <c r="DI31" s="621"/>
      <c r="DJ31" s="621"/>
      <c r="DK31" s="622"/>
      <c r="DL31" s="614">
        <v>95140</v>
      </c>
      <c r="DM31" s="621"/>
      <c r="DN31" s="621"/>
      <c r="DO31" s="621"/>
      <c r="DP31" s="621"/>
      <c r="DQ31" s="621"/>
      <c r="DR31" s="621"/>
      <c r="DS31" s="621"/>
      <c r="DT31" s="621"/>
      <c r="DU31" s="621"/>
      <c r="DV31" s="622"/>
      <c r="DW31" s="611">
        <v>1.3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993491</v>
      </c>
      <c r="S32" s="609"/>
      <c r="T32" s="609"/>
      <c r="U32" s="609"/>
      <c r="V32" s="609"/>
      <c r="W32" s="609"/>
      <c r="X32" s="609"/>
      <c r="Y32" s="610"/>
      <c r="Z32" s="646">
        <v>6.1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98</v>
      </c>
      <c r="BN32" s="621"/>
      <c r="BO32" s="621"/>
      <c r="BP32" s="621"/>
      <c r="BQ32" s="644"/>
      <c r="BR32" s="679">
        <v>99</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25654</v>
      </c>
      <c r="S33" s="609"/>
      <c r="T33" s="609"/>
      <c r="U33" s="609"/>
      <c r="V33" s="609"/>
      <c r="W33" s="609"/>
      <c r="X33" s="609"/>
      <c r="Y33" s="610"/>
      <c r="Z33" s="646">
        <v>0.2</v>
      </c>
      <c r="AA33" s="646"/>
      <c r="AB33" s="646"/>
      <c r="AC33" s="646"/>
      <c r="AD33" s="647">
        <v>3189</v>
      </c>
      <c r="AE33" s="647"/>
      <c r="AF33" s="647"/>
      <c r="AG33" s="647"/>
      <c r="AH33" s="647"/>
      <c r="AI33" s="647"/>
      <c r="AJ33" s="647"/>
      <c r="AK33" s="647"/>
      <c r="AL33" s="611">
        <v>0</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97.5</v>
      </c>
      <c r="BN33" s="593"/>
      <c r="BO33" s="593"/>
      <c r="BP33" s="593"/>
      <c r="BQ33" s="656"/>
      <c r="BR33" s="669">
        <v>99.3</v>
      </c>
      <c r="BS33" s="593"/>
      <c r="BT33" s="593"/>
      <c r="BU33" s="593"/>
      <c r="BV33" s="593"/>
      <c r="BW33" s="593"/>
      <c r="BX33" s="639">
        <v>97.9</v>
      </c>
      <c r="BY33" s="593"/>
      <c r="BZ33" s="593"/>
      <c r="CA33" s="593"/>
      <c r="CB33" s="656"/>
      <c r="CD33" s="605" t="s">
        <v>307</v>
      </c>
      <c r="CE33" s="606"/>
      <c r="CF33" s="606"/>
      <c r="CG33" s="606"/>
      <c r="CH33" s="606"/>
      <c r="CI33" s="606"/>
      <c r="CJ33" s="606"/>
      <c r="CK33" s="606"/>
      <c r="CL33" s="606"/>
      <c r="CM33" s="606"/>
      <c r="CN33" s="606"/>
      <c r="CO33" s="606"/>
      <c r="CP33" s="606"/>
      <c r="CQ33" s="607"/>
      <c r="CR33" s="608">
        <v>5895744</v>
      </c>
      <c r="CS33" s="621"/>
      <c r="CT33" s="621"/>
      <c r="CU33" s="621"/>
      <c r="CV33" s="621"/>
      <c r="CW33" s="621"/>
      <c r="CX33" s="621"/>
      <c r="CY33" s="622"/>
      <c r="CZ33" s="611">
        <v>39.9</v>
      </c>
      <c r="DA33" s="623"/>
      <c r="DB33" s="623"/>
      <c r="DC33" s="624"/>
      <c r="DD33" s="614">
        <v>5036752</v>
      </c>
      <c r="DE33" s="621"/>
      <c r="DF33" s="621"/>
      <c r="DG33" s="621"/>
      <c r="DH33" s="621"/>
      <c r="DI33" s="621"/>
      <c r="DJ33" s="621"/>
      <c r="DK33" s="622"/>
      <c r="DL33" s="614">
        <v>3054600</v>
      </c>
      <c r="DM33" s="621"/>
      <c r="DN33" s="621"/>
      <c r="DO33" s="621"/>
      <c r="DP33" s="621"/>
      <c r="DQ33" s="621"/>
      <c r="DR33" s="621"/>
      <c r="DS33" s="621"/>
      <c r="DT33" s="621"/>
      <c r="DU33" s="621"/>
      <c r="DV33" s="622"/>
      <c r="DW33" s="611">
        <v>41.1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1307472</v>
      </c>
      <c r="S34" s="609"/>
      <c r="T34" s="609"/>
      <c r="U34" s="609"/>
      <c r="V34" s="609"/>
      <c r="W34" s="609"/>
      <c r="X34" s="609"/>
      <c r="Y34" s="610"/>
      <c r="Z34" s="646">
        <v>8.1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2322539</v>
      </c>
      <c r="CS34" s="609"/>
      <c r="CT34" s="609"/>
      <c r="CU34" s="609"/>
      <c r="CV34" s="609"/>
      <c r="CW34" s="609"/>
      <c r="CX34" s="609"/>
      <c r="CY34" s="610"/>
      <c r="CZ34" s="611">
        <v>15.7</v>
      </c>
      <c r="DA34" s="623"/>
      <c r="DB34" s="623"/>
      <c r="DC34" s="624"/>
      <c r="DD34" s="614">
        <v>1845546</v>
      </c>
      <c r="DE34" s="609"/>
      <c r="DF34" s="609"/>
      <c r="DG34" s="609"/>
      <c r="DH34" s="609"/>
      <c r="DI34" s="609"/>
      <c r="DJ34" s="609"/>
      <c r="DK34" s="610"/>
      <c r="DL34" s="614">
        <v>902272</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127207</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17429</v>
      </c>
      <c r="CS35" s="621"/>
      <c r="CT35" s="621"/>
      <c r="CU35" s="621"/>
      <c r="CV35" s="621"/>
      <c r="CW35" s="621"/>
      <c r="CX35" s="621"/>
      <c r="CY35" s="622"/>
      <c r="CZ35" s="611">
        <v>0.1</v>
      </c>
      <c r="DA35" s="623"/>
      <c r="DB35" s="623"/>
      <c r="DC35" s="624"/>
      <c r="DD35" s="614">
        <v>9070</v>
      </c>
      <c r="DE35" s="621"/>
      <c r="DF35" s="621"/>
      <c r="DG35" s="621"/>
      <c r="DH35" s="621"/>
      <c r="DI35" s="621"/>
      <c r="DJ35" s="621"/>
      <c r="DK35" s="622"/>
      <c r="DL35" s="614">
        <v>9070</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853818</v>
      </c>
      <c r="S36" s="609"/>
      <c r="T36" s="609"/>
      <c r="U36" s="609"/>
      <c r="V36" s="609"/>
      <c r="W36" s="609"/>
      <c r="X36" s="609"/>
      <c r="Y36" s="610"/>
      <c r="Z36" s="646">
        <v>5.3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2044610</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710450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1841769</v>
      </c>
      <c r="CS36" s="609"/>
      <c r="CT36" s="609"/>
      <c r="CU36" s="609"/>
      <c r="CV36" s="609"/>
      <c r="CW36" s="609"/>
      <c r="CX36" s="609"/>
      <c r="CY36" s="610"/>
      <c r="CZ36" s="611">
        <v>12.5</v>
      </c>
      <c r="DA36" s="623"/>
      <c r="DB36" s="623"/>
      <c r="DC36" s="624"/>
      <c r="DD36" s="614">
        <v>1736602</v>
      </c>
      <c r="DE36" s="609"/>
      <c r="DF36" s="609"/>
      <c r="DG36" s="609"/>
      <c r="DH36" s="609"/>
      <c r="DI36" s="609"/>
      <c r="DJ36" s="609"/>
      <c r="DK36" s="610"/>
      <c r="DL36" s="614">
        <v>1151865</v>
      </c>
      <c r="DM36" s="609"/>
      <c r="DN36" s="609"/>
      <c r="DO36" s="609"/>
      <c r="DP36" s="609"/>
      <c r="DQ36" s="609"/>
      <c r="DR36" s="609"/>
      <c r="DS36" s="609"/>
      <c r="DT36" s="609"/>
      <c r="DU36" s="609"/>
      <c r="DV36" s="610"/>
      <c r="DW36" s="611">
        <v>15.5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232836</v>
      </c>
      <c r="S37" s="609"/>
      <c r="T37" s="609"/>
      <c r="U37" s="609"/>
      <c r="V37" s="609"/>
      <c r="W37" s="609"/>
      <c r="X37" s="609"/>
      <c r="Y37" s="610"/>
      <c r="Z37" s="646">
        <v>1.4</v>
      </c>
      <c r="AA37" s="646"/>
      <c r="AB37" s="646"/>
      <c r="AC37" s="646"/>
      <c r="AD37" s="647">
        <v>1864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454544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642861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537412</v>
      </c>
      <c r="CS37" s="621"/>
      <c r="CT37" s="621"/>
      <c r="CU37" s="621"/>
      <c r="CV37" s="621"/>
      <c r="CW37" s="621"/>
      <c r="CX37" s="621"/>
      <c r="CY37" s="622"/>
      <c r="CZ37" s="611">
        <v>3.6</v>
      </c>
      <c r="DA37" s="623"/>
      <c r="DB37" s="623"/>
      <c r="DC37" s="624"/>
      <c r="DD37" s="614">
        <v>530328</v>
      </c>
      <c r="DE37" s="621"/>
      <c r="DF37" s="621"/>
      <c r="DG37" s="621"/>
      <c r="DH37" s="621"/>
      <c r="DI37" s="621"/>
      <c r="DJ37" s="621"/>
      <c r="DK37" s="622"/>
      <c r="DL37" s="614">
        <v>460900</v>
      </c>
      <c r="DM37" s="621"/>
      <c r="DN37" s="621"/>
      <c r="DO37" s="621"/>
      <c r="DP37" s="621"/>
      <c r="DQ37" s="621"/>
      <c r="DR37" s="621"/>
      <c r="DS37" s="621"/>
      <c r="DT37" s="621"/>
      <c r="DU37" s="621"/>
      <c r="DV37" s="622"/>
      <c r="DW37" s="611">
        <v>6.2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816400</v>
      </c>
      <c r="S38" s="609"/>
      <c r="T38" s="609"/>
      <c r="U38" s="609"/>
      <c r="V38" s="609"/>
      <c r="W38" s="609"/>
      <c r="X38" s="609"/>
      <c r="Y38" s="610"/>
      <c r="Z38" s="646">
        <v>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279298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3448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1310768</v>
      </c>
      <c r="CS38" s="609"/>
      <c r="CT38" s="609"/>
      <c r="CU38" s="609"/>
      <c r="CV38" s="609"/>
      <c r="CW38" s="609"/>
      <c r="CX38" s="609"/>
      <c r="CY38" s="610"/>
      <c r="CZ38" s="611">
        <v>8.9</v>
      </c>
      <c r="DA38" s="623"/>
      <c r="DB38" s="623"/>
      <c r="DC38" s="624"/>
      <c r="DD38" s="614">
        <v>1050895</v>
      </c>
      <c r="DE38" s="609"/>
      <c r="DF38" s="609"/>
      <c r="DG38" s="609"/>
      <c r="DH38" s="609"/>
      <c r="DI38" s="609"/>
      <c r="DJ38" s="609"/>
      <c r="DK38" s="610"/>
      <c r="DL38" s="614">
        <v>991393</v>
      </c>
      <c r="DM38" s="609"/>
      <c r="DN38" s="609"/>
      <c r="DO38" s="609"/>
      <c r="DP38" s="609"/>
      <c r="DQ38" s="609"/>
      <c r="DR38" s="609"/>
      <c r="DS38" s="609"/>
      <c r="DT38" s="609"/>
      <c r="DU38" s="609"/>
      <c r="DV38" s="610"/>
      <c r="DW38" s="611">
        <v>13.4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1453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5417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402239</v>
      </c>
      <c r="CS39" s="621"/>
      <c r="CT39" s="621"/>
      <c r="CU39" s="621"/>
      <c r="CV39" s="621"/>
      <c r="CW39" s="621"/>
      <c r="CX39" s="621"/>
      <c r="CY39" s="622"/>
      <c r="CZ39" s="611">
        <v>2.7</v>
      </c>
      <c r="DA39" s="623"/>
      <c r="DB39" s="623"/>
      <c r="DC39" s="624"/>
      <c r="DD39" s="614">
        <v>394639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25200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16195531</v>
      </c>
      <c r="S41" s="633"/>
      <c r="T41" s="633"/>
      <c r="U41" s="633"/>
      <c r="V41" s="633"/>
      <c r="W41" s="633"/>
      <c r="X41" s="633"/>
      <c r="Y41" s="636"/>
      <c r="Z41" s="637">
        <v>100</v>
      </c>
      <c r="AA41" s="637"/>
      <c r="AB41" s="637"/>
      <c r="AC41" s="637"/>
      <c r="AD41" s="638">
        <v>7400234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307406</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1001909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1189738</v>
      </c>
      <c r="CS42" s="621"/>
      <c r="CT42" s="621"/>
      <c r="CU42" s="621"/>
      <c r="CV42" s="621"/>
      <c r="CW42" s="621"/>
      <c r="CX42" s="621"/>
      <c r="CY42" s="622"/>
      <c r="CZ42" s="611">
        <v>8.1</v>
      </c>
      <c r="DA42" s="623"/>
      <c r="DB42" s="623"/>
      <c r="DC42" s="624"/>
      <c r="DD42" s="614">
        <v>249516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83984</v>
      </c>
      <c r="CS43" s="621"/>
      <c r="CT43" s="621"/>
      <c r="CU43" s="621"/>
      <c r="CV43" s="621"/>
      <c r="CW43" s="621"/>
      <c r="CX43" s="621"/>
      <c r="CY43" s="622"/>
      <c r="CZ43" s="611">
        <v>0.6</v>
      </c>
      <c r="DA43" s="623"/>
      <c r="DB43" s="623"/>
      <c r="DC43" s="624"/>
      <c r="DD43" s="614">
        <v>83984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1180845</v>
      </c>
      <c r="CS44" s="609"/>
      <c r="CT44" s="609"/>
      <c r="CU44" s="609"/>
      <c r="CV44" s="609"/>
      <c r="CW44" s="609"/>
      <c r="CX44" s="609"/>
      <c r="CY44" s="610"/>
      <c r="CZ44" s="611">
        <v>8</v>
      </c>
      <c r="DA44" s="612"/>
      <c r="DB44" s="612"/>
      <c r="DC44" s="613"/>
      <c r="DD44" s="614">
        <v>249477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229158</v>
      </c>
      <c r="CS45" s="621"/>
      <c r="CT45" s="621"/>
      <c r="CU45" s="621"/>
      <c r="CV45" s="621"/>
      <c r="CW45" s="621"/>
      <c r="CX45" s="621"/>
      <c r="CY45" s="622"/>
      <c r="CZ45" s="611">
        <v>1.6</v>
      </c>
      <c r="DA45" s="623"/>
      <c r="DB45" s="623"/>
      <c r="DC45" s="624"/>
      <c r="DD45" s="614">
        <v>14044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950787</v>
      </c>
      <c r="CS46" s="609"/>
      <c r="CT46" s="609"/>
      <c r="CU46" s="609"/>
      <c r="CV46" s="609"/>
      <c r="CW46" s="609"/>
      <c r="CX46" s="609"/>
      <c r="CY46" s="610"/>
      <c r="CZ46" s="611">
        <v>6.4</v>
      </c>
      <c r="DA46" s="612"/>
      <c r="DB46" s="612"/>
      <c r="DC46" s="613"/>
      <c r="DD46" s="614">
        <v>235333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8893</v>
      </c>
      <c r="CS47" s="621"/>
      <c r="CT47" s="621"/>
      <c r="CU47" s="621"/>
      <c r="CV47" s="621"/>
      <c r="CW47" s="621"/>
      <c r="CX47" s="621"/>
      <c r="CY47" s="622"/>
      <c r="CZ47" s="611">
        <v>0.1</v>
      </c>
      <c r="DA47" s="623"/>
      <c r="DB47" s="623"/>
      <c r="DC47" s="624"/>
      <c r="DD47" s="614">
        <v>39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14774794</v>
      </c>
      <c r="CS49" s="593"/>
      <c r="CT49" s="593"/>
      <c r="CU49" s="593"/>
      <c r="CV49" s="593"/>
      <c r="CW49" s="593"/>
      <c r="CX49" s="593"/>
      <c r="CY49" s="594"/>
      <c r="CZ49" s="595">
        <v>100</v>
      </c>
      <c r="DA49" s="596"/>
      <c r="DB49" s="596"/>
      <c r="DC49" s="597"/>
      <c r="DD49" s="598">
        <v>10433340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OIRvt4PdgD1Mhw6RcNd0X4rlDj3JfzjL3ZWKMSjgZ3JpXz440sSt3LAFE9oAksLGOFiurqsiowtS0RslwFMgA==" saltValue="4dgFntMmRPpaqpqnTEA1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16201</v>
      </c>
      <c r="R7" s="1090"/>
      <c r="S7" s="1090"/>
      <c r="T7" s="1090"/>
      <c r="U7" s="1090"/>
      <c r="V7" s="1090">
        <v>14780</v>
      </c>
      <c r="W7" s="1090"/>
      <c r="X7" s="1090"/>
      <c r="Y7" s="1090"/>
      <c r="Z7" s="1090"/>
      <c r="AA7" s="1090">
        <v>1421</v>
      </c>
      <c r="AB7" s="1090"/>
      <c r="AC7" s="1090"/>
      <c r="AD7" s="1090"/>
      <c r="AE7" s="1091"/>
      <c r="AF7" s="1092">
        <v>1369</v>
      </c>
      <c r="AG7" s="1093"/>
      <c r="AH7" s="1093"/>
      <c r="AI7" s="1093"/>
      <c r="AJ7" s="1094"/>
      <c r="AK7" s="1095">
        <v>127</v>
      </c>
      <c r="AL7" s="1096"/>
      <c r="AM7" s="1096"/>
      <c r="AN7" s="1096"/>
      <c r="AO7" s="1096"/>
      <c r="AP7" s="1096">
        <v>14884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554</v>
      </c>
      <c r="BT7" s="1087"/>
      <c r="BU7" s="1087"/>
      <c r="BV7" s="1087"/>
      <c r="BW7" s="1087"/>
      <c r="BX7" s="1087"/>
      <c r="BY7" s="1087"/>
      <c r="BZ7" s="1087"/>
      <c r="CA7" s="1087"/>
      <c r="CB7" s="1087"/>
      <c r="CC7" s="1087"/>
      <c r="CD7" s="1087"/>
      <c r="CE7" s="1087"/>
      <c r="CF7" s="1087"/>
      <c r="CG7" s="1099"/>
      <c r="CH7" s="1083">
        <v>-9</v>
      </c>
      <c r="CI7" s="1084"/>
      <c r="CJ7" s="1084"/>
      <c r="CK7" s="1084"/>
      <c r="CL7" s="1085"/>
      <c r="CM7" s="1083">
        <v>68</v>
      </c>
      <c r="CN7" s="1084"/>
      <c r="CO7" s="1084"/>
      <c r="CP7" s="1084"/>
      <c r="CQ7" s="1085"/>
      <c r="CR7" s="1083">
        <v>70</v>
      </c>
      <c r="CS7" s="1084"/>
      <c r="CT7" s="1084"/>
      <c r="CU7" s="1084"/>
      <c r="CV7" s="1085"/>
      <c r="CW7" s="1083" t="s">
        <v>544</v>
      </c>
      <c r="CX7" s="1084"/>
      <c r="CY7" s="1084"/>
      <c r="CZ7" s="1084"/>
      <c r="DA7" s="1085"/>
      <c r="DB7" s="1083" t="s">
        <v>544</v>
      </c>
      <c r="DC7" s="1084"/>
      <c r="DD7" s="1084"/>
      <c r="DE7" s="1084"/>
      <c r="DF7" s="1085"/>
      <c r="DG7" s="1083" t="s">
        <v>544</v>
      </c>
      <c r="DH7" s="1084"/>
      <c r="DI7" s="1084"/>
      <c r="DJ7" s="1084"/>
      <c r="DK7" s="1085"/>
      <c r="DL7" s="1083" t="s">
        <v>544</v>
      </c>
      <c r="DM7" s="1084"/>
      <c r="DN7" s="1084"/>
      <c r="DO7" s="1084"/>
      <c r="DP7" s="1085"/>
      <c r="DQ7" s="1083" t="s">
        <v>544</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16201</v>
      </c>
      <c r="R23" s="1048"/>
      <c r="S23" s="1048"/>
      <c r="T23" s="1048"/>
      <c r="U23" s="1048"/>
      <c r="V23" s="1048">
        <v>14780</v>
      </c>
      <c r="W23" s="1048"/>
      <c r="X23" s="1048"/>
      <c r="Y23" s="1048"/>
      <c r="Z23" s="1048"/>
      <c r="AA23" s="1048">
        <v>1421</v>
      </c>
      <c r="AB23" s="1048"/>
      <c r="AC23" s="1048"/>
      <c r="AD23" s="1048"/>
      <c r="AE23" s="1055"/>
      <c r="AF23" s="1056">
        <v>1369</v>
      </c>
      <c r="AG23" s="1048"/>
      <c r="AH23" s="1048"/>
      <c r="AI23" s="1048"/>
      <c r="AJ23" s="1057"/>
      <c r="AK23" s="1058"/>
      <c r="AL23" s="1059"/>
      <c r="AM23" s="1059"/>
      <c r="AN23" s="1059"/>
      <c r="AO23" s="1059"/>
      <c r="AP23" s="1048">
        <v>14884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3581</v>
      </c>
      <c r="R28" s="1038"/>
      <c r="S28" s="1038"/>
      <c r="T28" s="1038"/>
      <c r="U28" s="1038"/>
      <c r="V28" s="1038">
        <v>2871</v>
      </c>
      <c r="W28" s="1038"/>
      <c r="X28" s="1038"/>
      <c r="Y28" s="1038"/>
      <c r="Z28" s="1038"/>
      <c r="AA28" s="1038">
        <v>710</v>
      </c>
      <c r="AB28" s="1038"/>
      <c r="AC28" s="1038"/>
      <c r="AD28" s="1038"/>
      <c r="AE28" s="1039"/>
      <c r="AF28" s="1040">
        <v>710</v>
      </c>
      <c r="AG28" s="1038"/>
      <c r="AH28" s="1038"/>
      <c r="AI28" s="1038"/>
      <c r="AJ28" s="1041"/>
      <c r="AK28" s="1029">
        <v>307</v>
      </c>
      <c r="AL28" s="1030"/>
      <c r="AM28" s="1030"/>
      <c r="AN28" s="1030"/>
      <c r="AO28" s="1030"/>
      <c r="AP28" s="1030" t="s">
        <v>542</v>
      </c>
      <c r="AQ28" s="1030"/>
      <c r="AR28" s="1030"/>
      <c r="AS28" s="1030"/>
      <c r="AT28" s="1030"/>
      <c r="AU28" s="1030" t="s">
        <v>542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3383</v>
      </c>
      <c r="R29" s="1026"/>
      <c r="S29" s="1026"/>
      <c r="T29" s="1026"/>
      <c r="U29" s="1026"/>
      <c r="V29" s="1026">
        <v>3302</v>
      </c>
      <c r="W29" s="1026"/>
      <c r="X29" s="1026"/>
      <c r="Y29" s="1026"/>
      <c r="Z29" s="1026"/>
      <c r="AA29" s="1026">
        <v>81</v>
      </c>
      <c r="AB29" s="1026"/>
      <c r="AC29" s="1026"/>
      <c r="AD29" s="1026"/>
      <c r="AE29" s="1027"/>
      <c r="AF29" s="1022">
        <v>81</v>
      </c>
      <c r="AG29" s="1023"/>
      <c r="AH29" s="1023"/>
      <c r="AI29" s="1023"/>
      <c r="AJ29" s="1024"/>
      <c r="AK29" s="967">
        <v>562</v>
      </c>
      <c r="AL29" s="958"/>
      <c r="AM29" s="958"/>
      <c r="AN29" s="958"/>
      <c r="AO29" s="958"/>
      <c r="AP29" s="958" t="s">
        <v>542</v>
      </c>
      <c r="AQ29" s="958"/>
      <c r="AR29" s="958"/>
      <c r="AS29" s="958"/>
      <c r="AT29" s="958"/>
      <c r="AU29" s="958" t="s">
        <v>542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733</v>
      </c>
      <c r="R30" s="1026"/>
      <c r="S30" s="1026"/>
      <c r="T30" s="1026"/>
      <c r="U30" s="1026"/>
      <c r="V30" s="1026">
        <v>720</v>
      </c>
      <c r="W30" s="1026"/>
      <c r="X30" s="1026"/>
      <c r="Y30" s="1026"/>
      <c r="Z30" s="1026"/>
      <c r="AA30" s="1026">
        <v>13</v>
      </c>
      <c r="AB30" s="1026"/>
      <c r="AC30" s="1026"/>
      <c r="AD30" s="1026"/>
      <c r="AE30" s="1027"/>
      <c r="AF30" s="1022">
        <v>13</v>
      </c>
      <c r="AG30" s="1023"/>
      <c r="AH30" s="1023"/>
      <c r="AI30" s="1023"/>
      <c r="AJ30" s="1024"/>
      <c r="AK30" s="967">
        <v>437</v>
      </c>
      <c r="AL30" s="958"/>
      <c r="AM30" s="958"/>
      <c r="AN30" s="958"/>
      <c r="AO30" s="958"/>
      <c r="AP30" s="958" t="s">
        <v>542</v>
      </c>
      <c r="AQ30" s="958"/>
      <c r="AR30" s="958"/>
      <c r="AS30" s="958"/>
      <c r="AT30" s="958"/>
      <c r="AU30" s="958" t="s">
        <v>542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446</v>
      </c>
      <c r="R31" s="1026"/>
      <c r="S31" s="1026"/>
      <c r="T31" s="1026"/>
      <c r="U31" s="1026"/>
      <c r="V31" s="1026">
        <v>408</v>
      </c>
      <c r="W31" s="1026"/>
      <c r="X31" s="1026"/>
      <c r="Y31" s="1026"/>
      <c r="Z31" s="1026"/>
      <c r="AA31" s="1026">
        <v>38</v>
      </c>
      <c r="AB31" s="1026"/>
      <c r="AC31" s="1026"/>
      <c r="AD31" s="1026"/>
      <c r="AE31" s="1027"/>
      <c r="AF31" s="1022">
        <v>510</v>
      </c>
      <c r="AG31" s="1023"/>
      <c r="AH31" s="1023"/>
      <c r="AI31" s="1023"/>
      <c r="AJ31" s="1024"/>
      <c r="AK31" s="967" t="s">
        <v>542</v>
      </c>
      <c r="AL31" s="958"/>
      <c r="AM31" s="958"/>
      <c r="AN31" s="958"/>
      <c r="AO31" s="958"/>
      <c r="AP31" s="958">
        <v>1519</v>
      </c>
      <c r="AQ31" s="958"/>
      <c r="AR31" s="958"/>
      <c r="AS31" s="958"/>
      <c r="AT31" s="958"/>
      <c r="AU31" s="958" t="s">
        <v>542</v>
      </c>
      <c r="AV31" s="958"/>
      <c r="AW31" s="958"/>
      <c r="AX31" s="958"/>
      <c r="AY31" s="958"/>
      <c r="AZ31" s="1028"/>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195</v>
      </c>
      <c r="R32" s="1026"/>
      <c r="S32" s="1026"/>
      <c r="T32" s="1026"/>
      <c r="U32" s="1026"/>
      <c r="V32" s="1026">
        <v>136</v>
      </c>
      <c r="W32" s="1026"/>
      <c r="X32" s="1026"/>
      <c r="Y32" s="1026"/>
      <c r="Z32" s="1026"/>
      <c r="AA32" s="1026">
        <v>59</v>
      </c>
      <c r="AB32" s="1026"/>
      <c r="AC32" s="1026"/>
      <c r="AD32" s="1026"/>
      <c r="AE32" s="1027"/>
      <c r="AF32" s="1022">
        <v>191</v>
      </c>
      <c r="AG32" s="1023"/>
      <c r="AH32" s="1023"/>
      <c r="AI32" s="1023"/>
      <c r="AJ32" s="1024"/>
      <c r="AK32" s="967">
        <v>135</v>
      </c>
      <c r="AL32" s="958"/>
      <c r="AM32" s="958"/>
      <c r="AN32" s="958"/>
      <c r="AO32" s="958"/>
      <c r="AP32" s="958">
        <v>2932</v>
      </c>
      <c r="AQ32" s="958"/>
      <c r="AR32" s="958"/>
      <c r="AS32" s="958"/>
      <c r="AT32" s="958"/>
      <c r="AU32" s="958">
        <v>2706</v>
      </c>
      <c r="AV32" s="958"/>
      <c r="AW32" s="958"/>
      <c r="AX32" s="958"/>
      <c r="AY32" s="958"/>
      <c r="AZ32" s="1028"/>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1506</v>
      </c>
      <c r="AG63" s="946"/>
      <c r="AH63" s="946"/>
      <c r="AI63" s="946"/>
      <c r="AJ63" s="1009"/>
      <c r="AK63" s="1010"/>
      <c r="AL63" s="950"/>
      <c r="AM63" s="950"/>
      <c r="AN63" s="950"/>
      <c r="AO63" s="950"/>
      <c r="AP63" s="946">
        <v>4451</v>
      </c>
      <c r="AQ63" s="946"/>
      <c r="AR63" s="946"/>
      <c r="AS63" s="946"/>
      <c r="AT63" s="946"/>
      <c r="AU63" s="946">
        <v>2706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543</v>
      </c>
      <c r="C68" s="973"/>
      <c r="D68" s="973"/>
      <c r="E68" s="973"/>
      <c r="F68" s="973"/>
      <c r="G68" s="973"/>
      <c r="H68" s="973"/>
      <c r="I68" s="973"/>
      <c r="J68" s="973"/>
      <c r="K68" s="973"/>
      <c r="L68" s="973"/>
      <c r="M68" s="973"/>
      <c r="N68" s="973"/>
      <c r="O68" s="973"/>
      <c r="P68" s="974"/>
      <c r="Q68" s="975">
        <v>5093</v>
      </c>
      <c r="R68" s="969"/>
      <c r="S68" s="969"/>
      <c r="T68" s="969"/>
      <c r="U68" s="969"/>
      <c r="V68" s="969">
        <v>5037</v>
      </c>
      <c r="W68" s="969"/>
      <c r="X68" s="969"/>
      <c r="Y68" s="969"/>
      <c r="Z68" s="969"/>
      <c r="AA68" s="969">
        <v>56</v>
      </c>
      <c r="AB68" s="969"/>
      <c r="AC68" s="969"/>
      <c r="AD68" s="969"/>
      <c r="AE68" s="969"/>
      <c r="AF68" s="969">
        <v>56</v>
      </c>
      <c r="AG68" s="969"/>
      <c r="AH68" s="969"/>
      <c r="AI68" s="969"/>
      <c r="AJ68" s="969"/>
      <c r="AK68" s="969">
        <v>1632</v>
      </c>
      <c r="AL68" s="969"/>
      <c r="AM68" s="969"/>
      <c r="AN68" s="969"/>
      <c r="AO68" s="969"/>
      <c r="AP68" s="969" t="s">
        <v>544</v>
      </c>
      <c r="AQ68" s="969"/>
      <c r="AR68" s="969"/>
      <c r="AS68" s="969"/>
      <c r="AT68" s="969"/>
      <c r="AU68" s="969" t="s">
        <v>544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545</v>
      </c>
      <c r="C69" s="962"/>
      <c r="D69" s="962"/>
      <c r="E69" s="962"/>
      <c r="F69" s="962"/>
      <c r="G69" s="962"/>
      <c r="H69" s="962"/>
      <c r="I69" s="962"/>
      <c r="J69" s="962"/>
      <c r="K69" s="962"/>
      <c r="L69" s="962"/>
      <c r="M69" s="962"/>
      <c r="N69" s="962"/>
      <c r="O69" s="962"/>
      <c r="P69" s="963"/>
      <c r="Q69" s="964">
        <v>77</v>
      </c>
      <c r="R69" s="958"/>
      <c r="S69" s="958"/>
      <c r="T69" s="958"/>
      <c r="U69" s="958"/>
      <c r="V69" s="958">
        <v>69</v>
      </c>
      <c r="W69" s="958"/>
      <c r="X69" s="958"/>
      <c r="Y69" s="958"/>
      <c r="Z69" s="958"/>
      <c r="AA69" s="958">
        <v>8</v>
      </c>
      <c r="AB69" s="958"/>
      <c r="AC69" s="958"/>
      <c r="AD69" s="958"/>
      <c r="AE69" s="958"/>
      <c r="AF69" s="958">
        <v>4</v>
      </c>
      <c r="AG69" s="958"/>
      <c r="AH69" s="958"/>
      <c r="AI69" s="958"/>
      <c r="AJ69" s="958"/>
      <c r="AK69" s="958" t="s">
        <v>544</v>
      </c>
      <c r="AL69" s="958"/>
      <c r="AM69" s="958"/>
      <c r="AN69" s="958"/>
      <c r="AO69" s="958"/>
      <c r="AP69" s="958">
        <v>57</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546</v>
      </c>
      <c r="C70" s="962"/>
      <c r="D70" s="962"/>
      <c r="E70" s="962"/>
      <c r="F70" s="962"/>
      <c r="G70" s="962"/>
      <c r="H70" s="962"/>
      <c r="I70" s="962"/>
      <c r="J70" s="962"/>
      <c r="K70" s="962"/>
      <c r="L70" s="962"/>
      <c r="M70" s="962"/>
      <c r="N70" s="962"/>
      <c r="O70" s="962"/>
      <c r="P70" s="963"/>
      <c r="Q70" s="964">
        <v>502</v>
      </c>
      <c r="R70" s="958"/>
      <c r="S70" s="958"/>
      <c r="T70" s="958"/>
      <c r="U70" s="958"/>
      <c r="V70" s="958">
        <v>488</v>
      </c>
      <c r="W70" s="958"/>
      <c r="X70" s="958"/>
      <c r="Y70" s="958"/>
      <c r="Z70" s="958"/>
      <c r="AA70" s="958">
        <v>15</v>
      </c>
      <c r="AB70" s="958"/>
      <c r="AC70" s="958"/>
      <c r="AD70" s="958"/>
      <c r="AE70" s="958"/>
      <c r="AF70" s="958">
        <v>15</v>
      </c>
      <c r="AG70" s="958"/>
      <c r="AH70" s="958"/>
      <c r="AI70" s="958"/>
      <c r="AJ70" s="958"/>
      <c r="AK70" s="958">
        <v>97</v>
      </c>
      <c r="AL70" s="958"/>
      <c r="AM70" s="958"/>
      <c r="AN70" s="958"/>
      <c r="AO70" s="958"/>
      <c r="AP70" s="958">
        <v>41</v>
      </c>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547</v>
      </c>
      <c r="C71" s="962"/>
      <c r="D71" s="962"/>
      <c r="E71" s="962"/>
      <c r="F71" s="962"/>
      <c r="G71" s="962"/>
      <c r="H71" s="962"/>
      <c r="I71" s="962"/>
      <c r="J71" s="962"/>
      <c r="K71" s="962"/>
      <c r="L71" s="962"/>
      <c r="M71" s="962"/>
      <c r="N71" s="962"/>
      <c r="O71" s="962"/>
      <c r="P71" s="963"/>
      <c r="Q71" s="964">
        <v>1248</v>
      </c>
      <c r="R71" s="958"/>
      <c r="S71" s="958"/>
      <c r="T71" s="958"/>
      <c r="U71" s="958"/>
      <c r="V71" s="958">
        <v>1239</v>
      </c>
      <c r="W71" s="958"/>
      <c r="X71" s="958"/>
      <c r="Y71" s="958"/>
      <c r="Z71" s="958"/>
      <c r="AA71" s="958">
        <v>38</v>
      </c>
      <c r="AB71" s="958"/>
      <c r="AC71" s="958"/>
      <c r="AD71" s="958"/>
      <c r="AE71" s="958"/>
      <c r="AF71" s="958">
        <v>38</v>
      </c>
      <c r="AG71" s="958"/>
      <c r="AH71" s="958"/>
      <c r="AI71" s="958"/>
      <c r="AJ71" s="958"/>
      <c r="AK71" s="958" t="s">
        <v>544</v>
      </c>
      <c r="AL71" s="958"/>
      <c r="AM71" s="958"/>
      <c r="AN71" s="958"/>
      <c r="AO71" s="958"/>
      <c r="AP71" s="958">
        <v>13</v>
      </c>
      <c r="AQ71" s="958"/>
      <c r="AR71" s="958"/>
      <c r="AS71" s="958"/>
      <c r="AT71" s="958"/>
      <c r="AU71" s="958">
        <v>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548</v>
      </c>
      <c r="C72" s="962"/>
      <c r="D72" s="962"/>
      <c r="E72" s="962"/>
      <c r="F72" s="962"/>
      <c r="G72" s="962"/>
      <c r="H72" s="962"/>
      <c r="I72" s="962"/>
      <c r="J72" s="962"/>
      <c r="K72" s="962"/>
      <c r="L72" s="962"/>
      <c r="M72" s="962"/>
      <c r="N72" s="962"/>
      <c r="O72" s="962"/>
      <c r="P72" s="963"/>
      <c r="Q72" s="964">
        <v>2498</v>
      </c>
      <c r="R72" s="958"/>
      <c r="S72" s="958"/>
      <c r="T72" s="958"/>
      <c r="U72" s="958"/>
      <c r="V72" s="958">
        <v>2430</v>
      </c>
      <c r="W72" s="958"/>
      <c r="X72" s="958"/>
      <c r="Y72" s="958"/>
      <c r="Z72" s="958"/>
      <c r="AA72" s="958">
        <v>67</v>
      </c>
      <c r="AB72" s="958"/>
      <c r="AC72" s="958"/>
      <c r="AD72" s="958"/>
      <c r="AE72" s="958"/>
      <c r="AF72" s="958">
        <v>67</v>
      </c>
      <c r="AG72" s="958"/>
      <c r="AH72" s="958"/>
      <c r="AI72" s="958"/>
      <c r="AJ72" s="958"/>
      <c r="AK72" s="958" t="s">
        <v>544</v>
      </c>
      <c r="AL72" s="958"/>
      <c r="AM72" s="958"/>
      <c r="AN72" s="958"/>
      <c r="AO72" s="958"/>
      <c r="AP72" s="958">
        <v>4051</v>
      </c>
      <c r="AQ72" s="958"/>
      <c r="AR72" s="958"/>
      <c r="AS72" s="958"/>
      <c r="AT72" s="958"/>
      <c r="AU72" s="958">
        <v>1689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549</v>
      </c>
      <c r="C73" s="962"/>
      <c r="D73" s="962"/>
      <c r="E73" s="962"/>
      <c r="F73" s="962"/>
      <c r="G73" s="962"/>
      <c r="H73" s="962"/>
      <c r="I73" s="962"/>
      <c r="J73" s="962"/>
      <c r="K73" s="962"/>
      <c r="L73" s="962"/>
      <c r="M73" s="962"/>
      <c r="N73" s="962"/>
      <c r="O73" s="962"/>
      <c r="P73" s="963"/>
      <c r="Q73" s="964">
        <v>124</v>
      </c>
      <c r="R73" s="958"/>
      <c r="S73" s="958"/>
      <c r="T73" s="958"/>
      <c r="U73" s="958"/>
      <c r="V73" s="958">
        <v>124</v>
      </c>
      <c r="W73" s="958"/>
      <c r="X73" s="958"/>
      <c r="Y73" s="958"/>
      <c r="Z73" s="958"/>
      <c r="AA73" s="958">
        <v>1</v>
      </c>
      <c r="AB73" s="958"/>
      <c r="AC73" s="958"/>
      <c r="AD73" s="958"/>
      <c r="AE73" s="958"/>
      <c r="AF73" s="958">
        <v>1</v>
      </c>
      <c r="AG73" s="958"/>
      <c r="AH73" s="958"/>
      <c r="AI73" s="958"/>
      <c r="AJ73" s="958"/>
      <c r="AK73" s="958">
        <v>14</v>
      </c>
      <c r="AL73" s="958"/>
      <c r="AM73" s="958"/>
      <c r="AN73" s="958"/>
      <c r="AO73" s="958"/>
      <c r="AP73" s="958" t="s">
        <v>544</v>
      </c>
      <c r="AQ73" s="958"/>
      <c r="AR73" s="958"/>
      <c r="AS73" s="958"/>
      <c r="AT73" s="958"/>
      <c r="AU73" s="958" t="s">
        <v>544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550</v>
      </c>
      <c r="C74" s="962"/>
      <c r="D74" s="962"/>
      <c r="E74" s="962"/>
      <c r="F74" s="962"/>
      <c r="G74" s="962"/>
      <c r="H74" s="962"/>
      <c r="I74" s="962"/>
      <c r="J74" s="962"/>
      <c r="K74" s="962"/>
      <c r="L74" s="962"/>
      <c r="M74" s="962"/>
      <c r="N74" s="962"/>
      <c r="O74" s="962"/>
      <c r="P74" s="963"/>
      <c r="Q74" s="964">
        <v>133</v>
      </c>
      <c r="R74" s="958"/>
      <c r="S74" s="958"/>
      <c r="T74" s="958"/>
      <c r="U74" s="958"/>
      <c r="V74" s="958">
        <v>120</v>
      </c>
      <c r="W74" s="958"/>
      <c r="X74" s="958"/>
      <c r="Y74" s="958"/>
      <c r="Z74" s="958"/>
      <c r="AA74" s="958">
        <v>13</v>
      </c>
      <c r="AB74" s="958"/>
      <c r="AC74" s="958"/>
      <c r="AD74" s="958"/>
      <c r="AE74" s="958"/>
      <c r="AF74" s="958">
        <v>13</v>
      </c>
      <c r="AG74" s="958"/>
      <c r="AH74" s="958"/>
      <c r="AI74" s="958"/>
      <c r="AJ74" s="958"/>
      <c r="AK74" s="958">
        <v>27</v>
      </c>
      <c r="AL74" s="958"/>
      <c r="AM74" s="958"/>
      <c r="AN74" s="958"/>
      <c r="AO74" s="958"/>
      <c r="AP74" s="958" t="s">
        <v>544</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551</v>
      </c>
      <c r="C75" s="962"/>
      <c r="D75" s="962"/>
      <c r="E75" s="962"/>
      <c r="F75" s="962"/>
      <c r="G75" s="962"/>
      <c r="H75" s="962"/>
      <c r="I75" s="962"/>
      <c r="J75" s="962"/>
      <c r="K75" s="962"/>
      <c r="L75" s="962"/>
      <c r="M75" s="962"/>
      <c r="N75" s="962"/>
      <c r="O75" s="962"/>
      <c r="P75" s="963"/>
      <c r="Q75" s="965">
        <v>167564</v>
      </c>
      <c r="R75" s="966"/>
      <c r="S75" s="966"/>
      <c r="T75" s="966"/>
      <c r="U75" s="967"/>
      <c r="V75" s="968">
        <v>164371</v>
      </c>
      <c r="W75" s="966"/>
      <c r="X75" s="966"/>
      <c r="Y75" s="966"/>
      <c r="Z75" s="967"/>
      <c r="AA75" s="968">
        <v>3193</v>
      </c>
      <c r="AB75" s="966"/>
      <c r="AC75" s="966"/>
      <c r="AD75" s="966"/>
      <c r="AE75" s="967"/>
      <c r="AF75" s="968">
        <v>3193</v>
      </c>
      <c r="AG75" s="966"/>
      <c r="AH75" s="966"/>
      <c r="AI75" s="966"/>
      <c r="AJ75" s="967"/>
      <c r="AK75" s="968" t="s">
        <v>544</v>
      </c>
      <c r="AL75" s="966"/>
      <c r="AM75" s="966"/>
      <c r="AN75" s="966"/>
      <c r="AO75" s="967"/>
      <c r="AP75" s="968" t="s">
        <v>544</v>
      </c>
      <c r="AQ75" s="966"/>
      <c r="AR75" s="966"/>
      <c r="AS75" s="966"/>
      <c r="AT75" s="967"/>
      <c r="AU75" s="968" t="s">
        <v>544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552</v>
      </c>
      <c r="C76" s="962"/>
      <c r="D76" s="962"/>
      <c r="E76" s="962"/>
      <c r="F76" s="962"/>
      <c r="G76" s="962"/>
      <c r="H76" s="962"/>
      <c r="I76" s="962"/>
      <c r="J76" s="962"/>
      <c r="K76" s="962"/>
      <c r="L76" s="962"/>
      <c r="M76" s="962"/>
      <c r="N76" s="962"/>
      <c r="O76" s="962"/>
      <c r="P76" s="963"/>
      <c r="Q76" s="965">
        <v>191</v>
      </c>
      <c r="R76" s="966"/>
      <c r="S76" s="966"/>
      <c r="T76" s="966"/>
      <c r="U76" s="967"/>
      <c r="V76" s="968">
        <v>172</v>
      </c>
      <c r="W76" s="966"/>
      <c r="X76" s="966"/>
      <c r="Y76" s="966"/>
      <c r="Z76" s="967"/>
      <c r="AA76" s="968">
        <v>19</v>
      </c>
      <c r="AB76" s="966"/>
      <c r="AC76" s="966"/>
      <c r="AD76" s="966"/>
      <c r="AE76" s="967"/>
      <c r="AF76" s="968">
        <v>19</v>
      </c>
      <c r="AG76" s="966"/>
      <c r="AH76" s="966"/>
      <c r="AI76" s="966"/>
      <c r="AJ76" s="967"/>
      <c r="AK76" s="968">
        <v>15</v>
      </c>
      <c r="AL76" s="966"/>
      <c r="AM76" s="966"/>
      <c r="AN76" s="966"/>
      <c r="AO76" s="967"/>
      <c r="AP76" s="968" t="s">
        <v>544</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553</v>
      </c>
      <c r="C77" s="962"/>
      <c r="D77" s="962"/>
      <c r="E77" s="962"/>
      <c r="F77" s="962"/>
      <c r="G77" s="962"/>
      <c r="H77" s="962"/>
      <c r="I77" s="962"/>
      <c r="J77" s="962"/>
      <c r="K77" s="962"/>
      <c r="L77" s="962"/>
      <c r="M77" s="962"/>
      <c r="N77" s="962"/>
      <c r="O77" s="962"/>
      <c r="P77" s="963"/>
      <c r="Q77" s="965">
        <v>6127</v>
      </c>
      <c r="R77" s="966"/>
      <c r="S77" s="966"/>
      <c r="T77" s="966"/>
      <c r="U77" s="967"/>
      <c r="V77" s="968">
        <v>7270</v>
      </c>
      <c r="W77" s="966"/>
      <c r="X77" s="966"/>
      <c r="Y77" s="966"/>
      <c r="Z77" s="967"/>
      <c r="AA77" s="968">
        <v>-1144</v>
      </c>
      <c r="AB77" s="966"/>
      <c r="AC77" s="966"/>
      <c r="AD77" s="966"/>
      <c r="AE77" s="967"/>
      <c r="AF77" s="968">
        <v>964</v>
      </c>
      <c r="AG77" s="966"/>
      <c r="AH77" s="966"/>
      <c r="AI77" s="966"/>
      <c r="AJ77" s="967"/>
      <c r="AK77" s="968" t="s">
        <v>544</v>
      </c>
      <c r="AL77" s="966"/>
      <c r="AM77" s="966"/>
      <c r="AN77" s="966"/>
      <c r="AO77" s="967"/>
      <c r="AP77" s="968">
        <v>4004</v>
      </c>
      <c r="AQ77" s="966"/>
      <c r="AR77" s="966"/>
      <c r="AS77" s="966"/>
      <c r="AT77" s="967"/>
      <c r="AU77" s="968">
        <v>1599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4370</v>
      </c>
      <c r="AG88" s="946"/>
      <c r="AH88" s="946"/>
      <c r="AI88" s="946"/>
      <c r="AJ88" s="946"/>
      <c r="AK88" s="950"/>
      <c r="AL88" s="950"/>
      <c r="AM88" s="950"/>
      <c r="AN88" s="950"/>
      <c r="AO88" s="950"/>
      <c r="AP88" s="946">
        <v>8161</v>
      </c>
      <c r="AQ88" s="946"/>
      <c r="AR88" s="946"/>
      <c r="AS88" s="946"/>
      <c r="AT88" s="946"/>
      <c r="AU88" s="946">
        <v>3325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70</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1452432</v>
      </c>
      <c r="AB110" s="876"/>
      <c r="AC110" s="876"/>
      <c r="AD110" s="876"/>
      <c r="AE110" s="877"/>
      <c r="AF110" s="878">
        <v>1478025</v>
      </c>
      <c r="AG110" s="876"/>
      <c r="AH110" s="876"/>
      <c r="AI110" s="876"/>
      <c r="AJ110" s="877"/>
      <c r="AK110" s="878">
        <v>1303361</v>
      </c>
      <c r="AL110" s="876"/>
      <c r="AM110" s="876"/>
      <c r="AN110" s="876"/>
      <c r="AO110" s="877"/>
      <c r="AP110" s="879">
        <v>20.100000000000001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14489057</v>
      </c>
      <c r="BR110" s="829"/>
      <c r="BS110" s="829"/>
      <c r="BT110" s="829"/>
      <c r="BU110" s="829"/>
      <c r="BV110" s="829">
        <v>15272816</v>
      </c>
      <c r="BW110" s="829"/>
      <c r="BX110" s="829"/>
      <c r="BY110" s="829"/>
      <c r="BZ110" s="829"/>
      <c r="CA110" s="829">
        <v>14884168</v>
      </c>
      <c r="CB110" s="829"/>
      <c r="CC110" s="829"/>
      <c r="CD110" s="829"/>
      <c r="CE110" s="829"/>
      <c r="CF110" s="853">
        <v>229.4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2862127</v>
      </c>
      <c r="BR112" s="804"/>
      <c r="BS112" s="804"/>
      <c r="BT112" s="804"/>
      <c r="BU112" s="804"/>
      <c r="BV112" s="804">
        <v>2846317</v>
      </c>
      <c r="BW112" s="804"/>
      <c r="BX112" s="804"/>
      <c r="BY112" s="804"/>
      <c r="BZ112" s="804"/>
      <c r="CA112" s="804">
        <v>2706429</v>
      </c>
      <c r="CB112" s="804"/>
      <c r="CC112" s="804"/>
      <c r="CD112" s="804"/>
      <c r="CE112" s="804"/>
      <c r="CF112" s="862">
        <v>41.7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187930</v>
      </c>
      <c r="AB113" s="906"/>
      <c r="AC113" s="906"/>
      <c r="AD113" s="906"/>
      <c r="AE113" s="907"/>
      <c r="AF113" s="908">
        <v>170354</v>
      </c>
      <c r="AG113" s="906"/>
      <c r="AH113" s="906"/>
      <c r="AI113" s="906"/>
      <c r="AJ113" s="907"/>
      <c r="AK113" s="908">
        <v>169006</v>
      </c>
      <c r="AL113" s="906"/>
      <c r="AM113" s="906"/>
      <c r="AN113" s="906"/>
      <c r="AO113" s="907"/>
      <c r="AP113" s="909">
        <v>2.6</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2986171</v>
      </c>
      <c r="BR113" s="804"/>
      <c r="BS113" s="804"/>
      <c r="BT113" s="804"/>
      <c r="BU113" s="804"/>
      <c r="BV113" s="804">
        <v>3188775</v>
      </c>
      <c r="BW113" s="804"/>
      <c r="BX113" s="804"/>
      <c r="BY113" s="804"/>
      <c r="BZ113" s="804"/>
      <c r="CA113" s="804">
        <v>3325219</v>
      </c>
      <c r="CB113" s="804"/>
      <c r="CC113" s="804"/>
      <c r="CD113" s="804"/>
      <c r="CE113" s="804"/>
      <c r="CF113" s="862">
        <v>51.2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119722</v>
      </c>
      <c r="AB114" s="767"/>
      <c r="AC114" s="767"/>
      <c r="AD114" s="767"/>
      <c r="AE114" s="768"/>
      <c r="AF114" s="769">
        <v>184369</v>
      </c>
      <c r="AG114" s="767"/>
      <c r="AH114" s="767"/>
      <c r="AI114" s="767"/>
      <c r="AJ114" s="768"/>
      <c r="AK114" s="769">
        <v>240560</v>
      </c>
      <c r="AL114" s="767"/>
      <c r="AM114" s="767"/>
      <c r="AN114" s="767"/>
      <c r="AO114" s="768"/>
      <c r="AP114" s="811">
        <v>3.7</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2142643</v>
      </c>
      <c r="BR114" s="804"/>
      <c r="BS114" s="804"/>
      <c r="BT114" s="804"/>
      <c r="BU114" s="804"/>
      <c r="BV114" s="804">
        <v>2212712</v>
      </c>
      <c r="BW114" s="804"/>
      <c r="BX114" s="804"/>
      <c r="BY114" s="804"/>
      <c r="BZ114" s="804"/>
      <c r="CA114" s="804">
        <v>2080210</v>
      </c>
      <c r="CB114" s="804"/>
      <c r="CC114" s="804"/>
      <c r="CD114" s="804"/>
      <c r="CE114" s="804"/>
      <c r="CF114" s="862">
        <v>32.1</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1760084</v>
      </c>
      <c r="AB117" s="890"/>
      <c r="AC117" s="890"/>
      <c r="AD117" s="890"/>
      <c r="AE117" s="891"/>
      <c r="AF117" s="892">
        <v>1832748</v>
      </c>
      <c r="AG117" s="890"/>
      <c r="AH117" s="890"/>
      <c r="AI117" s="890"/>
      <c r="AJ117" s="891"/>
      <c r="AK117" s="892">
        <v>1712927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22479998</v>
      </c>
      <c r="BR119" s="832"/>
      <c r="BS119" s="832"/>
      <c r="BT119" s="832"/>
      <c r="BU119" s="832"/>
      <c r="BV119" s="832">
        <v>23520620</v>
      </c>
      <c r="BW119" s="832"/>
      <c r="BX119" s="832"/>
      <c r="BY119" s="832"/>
      <c r="BZ119" s="832"/>
      <c r="CA119" s="832">
        <v>22996026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4212725</v>
      </c>
      <c r="BR120" s="829"/>
      <c r="BS120" s="829"/>
      <c r="BT120" s="829"/>
      <c r="BU120" s="829"/>
      <c r="BV120" s="829">
        <v>4697522</v>
      </c>
      <c r="BW120" s="829"/>
      <c r="BX120" s="829"/>
      <c r="BY120" s="829"/>
      <c r="BZ120" s="829"/>
      <c r="CA120" s="829">
        <v>4972628</v>
      </c>
      <c r="CB120" s="829"/>
      <c r="CC120" s="829"/>
      <c r="CD120" s="829"/>
      <c r="CE120" s="829"/>
      <c r="CF120" s="853">
        <v>76.599999999999994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2706429</v>
      </c>
      <c r="DR120" s="829"/>
      <c r="DS120" s="829"/>
      <c r="DT120" s="829"/>
      <c r="DU120" s="829"/>
      <c r="DV120" s="830">
        <v>41.7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1734656</v>
      </c>
      <c r="BR121" s="804"/>
      <c r="BS121" s="804"/>
      <c r="BT121" s="804"/>
      <c r="BU121" s="804"/>
      <c r="BV121" s="804">
        <v>1817631</v>
      </c>
      <c r="BW121" s="804"/>
      <c r="BX121" s="804"/>
      <c r="BY121" s="804"/>
      <c r="BZ121" s="804"/>
      <c r="CA121" s="804">
        <v>2021822</v>
      </c>
      <c r="CB121" s="804"/>
      <c r="CC121" s="804"/>
      <c r="CD121" s="804"/>
      <c r="CE121" s="804"/>
      <c r="CF121" s="862">
        <v>31.2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10631560</v>
      </c>
      <c r="BR122" s="832"/>
      <c r="BS122" s="832"/>
      <c r="BT122" s="832"/>
      <c r="BU122" s="832"/>
      <c r="BV122" s="832">
        <v>11539550</v>
      </c>
      <c r="BW122" s="832"/>
      <c r="BX122" s="832"/>
      <c r="BY122" s="832"/>
      <c r="BZ122" s="832"/>
      <c r="CA122" s="832">
        <v>11427548</v>
      </c>
      <c r="CB122" s="832"/>
      <c r="CC122" s="832"/>
      <c r="CD122" s="832"/>
      <c r="CE122" s="832"/>
      <c r="CF122" s="833">
        <v>176.1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16578941</v>
      </c>
      <c r="BR123" s="820"/>
      <c r="BS123" s="820"/>
      <c r="BT123" s="820"/>
      <c r="BU123" s="820"/>
      <c r="BV123" s="820">
        <v>18054703</v>
      </c>
      <c r="BW123" s="820"/>
      <c r="BX123" s="820"/>
      <c r="BY123" s="820"/>
      <c r="BZ123" s="820"/>
      <c r="CA123" s="820">
        <v>18421998</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93.3</v>
      </c>
      <c r="BR124" s="818"/>
      <c r="BS124" s="818"/>
      <c r="BT124" s="818"/>
      <c r="BU124" s="818"/>
      <c r="BV124" s="818">
        <v>86.1</v>
      </c>
      <c r="BW124" s="818"/>
      <c r="BX124" s="818"/>
      <c r="BY124" s="818"/>
      <c r="BZ124" s="818"/>
      <c r="CA124" s="818">
        <v>70.400000000000006</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2862127</v>
      </c>
      <c r="DH124" s="751"/>
      <c r="DI124" s="751"/>
      <c r="DJ124" s="751"/>
      <c r="DK124" s="752"/>
      <c r="DL124" s="753">
        <v>2846317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169159</v>
      </c>
      <c r="AB128" s="788"/>
      <c r="AC128" s="788"/>
      <c r="AD128" s="788"/>
      <c r="AE128" s="789"/>
      <c r="AF128" s="790">
        <v>139292</v>
      </c>
      <c r="AG128" s="788"/>
      <c r="AH128" s="788"/>
      <c r="AI128" s="788"/>
      <c r="AJ128" s="789"/>
      <c r="AK128" s="790">
        <v>168334</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13.96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7103947</v>
      </c>
      <c r="AB129" s="767"/>
      <c r="AC129" s="767"/>
      <c r="AD129" s="767"/>
      <c r="AE129" s="768"/>
      <c r="AF129" s="769">
        <v>7122659</v>
      </c>
      <c r="AG129" s="767"/>
      <c r="AH129" s="767"/>
      <c r="AI129" s="767"/>
      <c r="AJ129" s="768"/>
      <c r="AK129" s="769">
        <v>7271107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18.96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780156</v>
      </c>
      <c r="AB130" s="767"/>
      <c r="AC130" s="767"/>
      <c r="AD130" s="767"/>
      <c r="AE130" s="768"/>
      <c r="AF130" s="769">
        <v>775522</v>
      </c>
      <c r="AG130" s="767"/>
      <c r="AH130" s="767"/>
      <c r="AI130" s="767"/>
      <c r="AJ130" s="768"/>
      <c r="AK130" s="769">
        <v>782672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6323791</v>
      </c>
      <c r="AB131" s="751"/>
      <c r="AC131" s="751"/>
      <c r="AD131" s="751"/>
      <c r="AE131" s="752"/>
      <c r="AF131" s="753">
        <v>6347137</v>
      </c>
      <c r="AG131" s="751"/>
      <c r="AH131" s="751"/>
      <c r="AI131" s="751"/>
      <c r="AJ131" s="752"/>
      <c r="AK131" s="753">
        <v>6488435</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70.400000000000006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12.82093289</v>
      </c>
      <c r="AB132" s="732"/>
      <c r="AC132" s="732"/>
      <c r="AD132" s="732"/>
      <c r="AE132" s="733"/>
      <c r="AF132" s="734">
        <v>14.46217405</v>
      </c>
      <c r="AG132" s="732"/>
      <c r="AH132" s="732"/>
      <c r="AI132" s="732"/>
      <c r="AJ132" s="733"/>
      <c r="AK132" s="734">
        <v>11.74275461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12.4</v>
      </c>
      <c r="AB133" s="711"/>
      <c r="AC133" s="711"/>
      <c r="AD133" s="711"/>
      <c r="AE133" s="712"/>
      <c r="AF133" s="710">
        <v>13.1</v>
      </c>
      <c r="AG133" s="711"/>
      <c r="AH133" s="711"/>
      <c r="AI133" s="711"/>
      <c r="AJ133" s="712"/>
      <c r="AK133" s="710">
        <v>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tqTkE7OAF5rC8p48Z6f1Oo9wX+xkqjLzOZiFy+GIjQ+Nivv1chpXlU8qbI/cCnf5OtBDDcdFsI3I9sMJuXlrg==" saltValue="QMfcWIUPVVf0l8RAMuvP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2teCkKmYUvdZLU5I/5rnMb9mB2SNBuPQA6LhMf1fQXK55E0RRADfm2LCmt2wRhZMVLihA3A6RB/ae/9FKJwcqQ==" saltValue="Elw/2LjLQpmTXSsNjtwB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gjTud97LFn6LLfEw5zCOTeW85KVLFAaImOzGt3U9m3lbEz/qtMUFld4WM089vM2p46VN2MV0pb4AOIgBYSw9A==" saltValue="oLBS/RH6ALOEySzCj0wX1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2891484</v>
      </c>
      <c r="AP9" s="262">
        <v>137206</v>
      </c>
      <c r="AQ9" s="263">
        <v>117270</v>
      </c>
      <c r="AR9" s="264">
        <v>17</v>
      </c>
    </row>
    <row r="10" spans="1:46" ht="13.5" customHeight="1" x14ac:dyDescent="0.2">
      <c r="A10" s="247"/>
      <c r="AK10" s="1117" t="s">
        <v>483</v>
      </c>
      <c r="AL10" s="1118"/>
      <c r="AM10" s="1118"/>
      <c r="AN10" s="1119"/>
      <c r="AO10" s="265">
        <v>150147</v>
      </c>
      <c r="AP10" s="265">
        <v>7125</v>
      </c>
      <c r="AQ10" s="266">
        <v>10490</v>
      </c>
      <c r="AR10" s="267">
        <v>-32.1</v>
      </c>
    </row>
    <row r="11" spans="1:46" ht="13.5" customHeight="1" x14ac:dyDescent="0.2">
      <c r="A11" s="247"/>
      <c r="AK11" s="1117" t="s">
        <v>484</v>
      </c>
      <c r="AL11" s="1118"/>
      <c r="AM11" s="1118"/>
      <c r="AN11" s="1119"/>
      <c r="AO11" s="265">
        <v>241990</v>
      </c>
      <c r="AP11" s="265">
        <v>11483</v>
      </c>
      <c r="AQ11" s="266">
        <v>1802</v>
      </c>
      <c r="AR11" s="267">
        <v>537.20000000000005</v>
      </c>
    </row>
    <row r="12" spans="1:46" ht="13.5" customHeight="1" x14ac:dyDescent="0.2">
      <c r="A12" s="247"/>
      <c r="AK12" s="1117" t="s">
        <v>485</v>
      </c>
      <c r="AL12" s="1118"/>
      <c r="AM12" s="1118"/>
      <c r="AN12" s="1119"/>
      <c r="AO12" s="265" t="s">
        <v>486</v>
      </c>
      <c r="AP12" s="265" t="s">
        <v>486</v>
      </c>
      <c r="AQ12" s="266">
        <v>3</v>
      </c>
      <c r="AR12" s="267" t="s">
        <v>486</v>
      </c>
    </row>
    <row r="13" spans="1:46" ht="13.5" customHeight="1" x14ac:dyDescent="0.2">
      <c r="A13" s="247"/>
      <c r="AK13" s="1117" t="s">
        <v>487</v>
      </c>
      <c r="AL13" s="1118"/>
      <c r="AM13" s="1118"/>
      <c r="AN13" s="1119"/>
      <c r="AO13" s="265">
        <v>102747</v>
      </c>
      <c r="AP13" s="265">
        <v>4876</v>
      </c>
      <c r="AQ13" s="266">
        <v>4482</v>
      </c>
      <c r="AR13" s="267">
        <v>8.8000000000000007</v>
      </c>
    </row>
    <row r="14" spans="1:46" ht="13.5" customHeight="1" x14ac:dyDescent="0.2">
      <c r="A14" s="247"/>
      <c r="AK14" s="1117" t="s">
        <v>488</v>
      </c>
      <c r="AL14" s="1118"/>
      <c r="AM14" s="1118"/>
      <c r="AN14" s="1119"/>
      <c r="AO14" s="265">
        <v>83984</v>
      </c>
      <c r="AP14" s="265">
        <v>3985</v>
      </c>
      <c r="AQ14" s="266">
        <v>2749</v>
      </c>
      <c r="AR14" s="267">
        <v>45</v>
      </c>
    </row>
    <row r="15" spans="1:46" ht="13.5" customHeight="1" x14ac:dyDescent="0.2">
      <c r="A15" s="247"/>
      <c r="AK15" s="1120" t="s">
        <v>489</v>
      </c>
      <c r="AL15" s="1121"/>
      <c r="AM15" s="1121"/>
      <c r="AN15" s="1122"/>
      <c r="AO15" s="265">
        <v>-241930</v>
      </c>
      <c r="AP15" s="265">
        <v>-11480</v>
      </c>
      <c r="AQ15" s="266">
        <v>-7399</v>
      </c>
      <c r="AR15" s="267">
        <v>55.2</v>
      </c>
    </row>
    <row r="16" spans="1:46" ht="13.2" x14ac:dyDescent="0.2">
      <c r="A16" s="247"/>
      <c r="AK16" s="1120" t="s">
        <v>177</v>
      </c>
      <c r="AL16" s="1121"/>
      <c r="AM16" s="1121"/>
      <c r="AN16" s="1122"/>
      <c r="AO16" s="265">
        <v>3228422</v>
      </c>
      <c r="AP16" s="265">
        <v>153195</v>
      </c>
      <c r="AQ16" s="266">
        <v>129397</v>
      </c>
      <c r="AR16" s="267">
        <v>18.399999999999999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13.1</v>
      </c>
      <c r="AP21" s="278">
        <v>11.07</v>
      </c>
      <c r="AQ21" s="279">
        <v>2.0299999999999998</v>
      </c>
      <c r="AS21" s="280"/>
      <c r="AT21" s="276"/>
    </row>
    <row r="22" spans="1:46" s="248" customFormat="1" ht="13.2" x14ac:dyDescent="0.2">
      <c r="A22" s="276"/>
      <c r="AK22" s="1123" t="s">
        <v>495</v>
      </c>
      <c r="AL22" s="1124"/>
      <c r="AM22" s="1124"/>
      <c r="AN22" s="1125"/>
      <c r="AO22" s="281">
        <v>97.6</v>
      </c>
      <c r="AP22" s="282">
        <v>97.2</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1303361</v>
      </c>
      <c r="AP32" s="291">
        <v>61847</v>
      </c>
      <c r="AQ32" s="292">
        <v>74841</v>
      </c>
      <c r="AR32" s="293">
        <v>-17.399999999999999</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v>
      </c>
      <c r="AR34" s="293" t="s">
        <v>486</v>
      </c>
    </row>
    <row r="35" spans="1:46" ht="27" customHeight="1" x14ac:dyDescent="0.2">
      <c r="A35" s="247"/>
      <c r="AK35" s="1107" t="s">
        <v>502</v>
      </c>
      <c r="AL35" s="1108"/>
      <c r="AM35" s="1108"/>
      <c r="AN35" s="1109"/>
      <c r="AO35" s="291">
        <v>169006</v>
      </c>
      <c r="AP35" s="291">
        <v>8020</v>
      </c>
      <c r="AQ35" s="292">
        <v>16683</v>
      </c>
      <c r="AR35" s="293">
        <v>-51.9</v>
      </c>
    </row>
    <row r="36" spans="1:46" ht="27" customHeight="1" x14ac:dyDescent="0.2">
      <c r="A36" s="247"/>
      <c r="AK36" s="1107" t="s">
        <v>503</v>
      </c>
      <c r="AL36" s="1108"/>
      <c r="AM36" s="1108"/>
      <c r="AN36" s="1109"/>
      <c r="AO36" s="291">
        <v>240560</v>
      </c>
      <c r="AP36" s="291">
        <v>11415</v>
      </c>
      <c r="AQ36" s="292">
        <v>2411</v>
      </c>
      <c r="AR36" s="293">
        <v>373.5</v>
      </c>
    </row>
    <row r="37" spans="1:46" ht="13.5" customHeight="1" x14ac:dyDescent="0.2">
      <c r="A37" s="247"/>
      <c r="AK37" s="1107" t="s">
        <v>504</v>
      </c>
      <c r="AL37" s="1108"/>
      <c r="AM37" s="1108"/>
      <c r="AN37" s="1109"/>
      <c r="AO37" s="291" t="s">
        <v>486</v>
      </c>
      <c r="AP37" s="291" t="s">
        <v>486</v>
      </c>
      <c r="AQ37" s="292">
        <v>548</v>
      </c>
      <c r="AR37" s="293" t="s">
        <v>486</v>
      </c>
    </row>
    <row r="38" spans="1:46" ht="27" customHeight="1" x14ac:dyDescent="0.2">
      <c r="A38" s="247"/>
      <c r="AK38" s="1110" t="s">
        <v>505</v>
      </c>
      <c r="AL38" s="1111"/>
      <c r="AM38" s="1111"/>
      <c r="AN38" s="1112"/>
      <c r="AO38" s="294" t="s">
        <v>486</v>
      </c>
      <c r="AP38" s="294" t="s">
        <v>486</v>
      </c>
      <c r="AQ38" s="295">
        <v>7</v>
      </c>
      <c r="AR38" s="283" t="s">
        <v>486</v>
      </c>
      <c r="AS38" s="290"/>
    </row>
    <row r="39" spans="1:46" ht="13.2" x14ac:dyDescent="0.2">
      <c r="A39" s="247"/>
      <c r="AK39" s="1110" t="s">
        <v>506</v>
      </c>
      <c r="AL39" s="1111"/>
      <c r="AM39" s="1111"/>
      <c r="AN39" s="1112"/>
      <c r="AO39" s="291">
        <v>-168334</v>
      </c>
      <c r="AP39" s="291">
        <v>-7988</v>
      </c>
      <c r="AQ39" s="292">
        <v>-3756</v>
      </c>
      <c r="AR39" s="293">
        <v>112.7</v>
      </c>
      <c r="AS39" s="290"/>
    </row>
    <row r="40" spans="1:46" ht="27" customHeight="1" x14ac:dyDescent="0.2">
      <c r="A40" s="247"/>
      <c r="AK40" s="1107" t="s">
        <v>507</v>
      </c>
      <c r="AL40" s="1108"/>
      <c r="AM40" s="1108"/>
      <c r="AN40" s="1109"/>
      <c r="AO40" s="291">
        <v>-782672</v>
      </c>
      <c r="AP40" s="291">
        <v>-37139</v>
      </c>
      <c r="AQ40" s="292">
        <v>-63247</v>
      </c>
      <c r="AR40" s="293">
        <v>-41.3</v>
      </c>
      <c r="AS40" s="290"/>
    </row>
    <row r="41" spans="1:46" ht="13.2" x14ac:dyDescent="0.2">
      <c r="A41" s="247"/>
      <c r="AK41" s="1113" t="s">
        <v>287</v>
      </c>
      <c r="AL41" s="1114"/>
      <c r="AM41" s="1114"/>
      <c r="AN41" s="1115"/>
      <c r="AO41" s="291">
        <v>761921</v>
      </c>
      <c r="AP41" s="291">
        <v>36155</v>
      </c>
      <c r="AQ41" s="292">
        <v>27488</v>
      </c>
      <c r="AR41" s="293">
        <v>31.5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1386374</v>
      </c>
      <c r="AN51" s="313">
        <v>60921</v>
      </c>
      <c r="AO51" s="314">
        <v>-7.8</v>
      </c>
      <c r="AP51" s="315">
        <v>92632</v>
      </c>
      <c r="AQ51" s="316">
        <v>-1.5</v>
      </c>
      <c r="AR51" s="317">
        <v>-6.3</v>
      </c>
    </row>
    <row r="52" spans="1:44" ht="13.2" x14ac:dyDescent="0.2">
      <c r="A52" s="247"/>
      <c r="AK52" s="318"/>
      <c r="AL52" s="319" t="s">
        <v>517</v>
      </c>
      <c r="AM52" s="320">
        <v>980746</v>
      </c>
      <c r="AN52" s="321">
        <v>43096</v>
      </c>
      <c r="AO52" s="322">
        <v>47.8</v>
      </c>
      <c r="AP52" s="323">
        <v>47978</v>
      </c>
      <c r="AQ52" s="324">
        <v>-2</v>
      </c>
      <c r="AR52" s="325">
        <v>49.8</v>
      </c>
    </row>
    <row r="53" spans="1:44" ht="13.2" x14ac:dyDescent="0.2">
      <c r="A53" s="247"/>
      <c r="AK53" s="303" t="s">
        <v>518</v>
      </c>
      <c r="AL53" s="304"/>
      <c r="AM53" s="312">
        <v>1438319</v>
      </c>
      <c r="AN53" s="313">
        <v>64251</v>
      </c>
      <c r="AO53" s="314">
        <v>5.5</v>
      </c>
      <c r="AP53" s="315">
        <v>96469</v>
      </c>
      <c r="AQ53" s="316">
        <v>4.0999999999999996</v>
      </c>
      <c r="AR53" s="317">
        <v>1.4</v>
      </c>
    </row>
    <row r="54" spans="1:44" ht="13.2" x14ac:dyDescent="0.2">
      <c r="A54" s="247"/>
      <c r="AK54" s="318"/>
      <c r="AL54" s="319" t="s">
        <v>517</v>
      </c>
      <c r="AM54" s="320">
        <v>935713</v>
      </c>
      <c r="AN54" s="321">
        <v>41799</v>
      </c>
      <c r="AO54" s="322">
        <v>-3</v>
      </c>
      <c r="AP54" s="323">
        <v>49775</v>
      </c>
      <c r="AQ54" s="324">
        <v>3.7</v>
      </c>
      <c r="AR54" s="325">
        <v>-6.7</v>
      </c>
    </row>
    <row r="55" spans="1:44" ht="13.2" x14ac:dyDescent="0.2">
      <c r="A55" s="247"/>
      <c r="AK55" s="303" t="s">
        <v>519</v>
      </c>
      <c r="AL55" s="304"/>
      <c r="AM55" s="312">
        <v>2649893</v>
      </c>
      <c r="AN55" s="313">
        <v>120182</v>
      </c>
      <c r="AO55" s="314">
        <v>87.1</v>
      </c>
      <c r="AP55" s="315">
        <v>85743</v>
      </c>
      <c r="AQ55" s="316">
        <v>-11.1</v>
      </c>
      <c r="AR55" s="317">
        <v>98.2</v>
      </c>
    </row>
    <row r="56" spans="1:44" ht="13.2" x14ac:dyDescent="0.2">
      <c r="A56" s="247"/>
      <c r="AK56" s="318"/>
      <c r="AL56" s="319" t="s">
        <v>517</v>
      </c>
      <c r="AM56" s="320">
        <v>2393344</v>
      </c>
      <c r="AN56" s="321">
        <v>108547</v>
      </c>
      <c r="AO56" s="322">
        <v>159.69999999999999</v>
      </c>
      <c r="AP56" s="323">
        <v>45231</v>
      </c>
      <c r="AQ56" s="324">
        <v>-9.1</v>
      </c>
      <c r="AR56" s="325">
        <v>168.8</v>
      </c>
    </row>
    <row r="57" spans="1:44" ht="13.2" x14ac:dyDescent="0.2">
      <c r="A57" s="247"/>
      <c r="AK57" s="303" t="s">
        <v>520</v>
      </c>
      <c r="AL57" s="304"/>
      <c r="AM57" s="312">
        <v>2889937</v>
      </c>
      <c r="AN57" s="313">
        <v>134166</v>
      </c>
      <c r="AO57" s="314">
        <v>11.6</v>
      </c>
      <c r="AP57" s="315">
        <v>92509</v>
      </c>
      <c r="AQ57" s="316">
        <v>7.9</v>
      </c>
      <c r="AR57" s="317">
        <v>3.7</v>
      </c>
    </row>
    <row r="58" spans="1:44" ht="13.2" x14ac:dyDescent="0.2">
      <c r="A58" s="247"/>
      <c r="AK58" s="318"/>
      <c r="AL58" s="319" t="s">
        <v>517</v>
      </c>
      <c r="AM58" s="320">
        <v>2676822</v>
      </c>
      <c r="AN58" s="321">
        <v>124272</v>
      </c>
      <c r="AO58" s="322">
        <v>14.5</v>
      </c>
      <c r="AP58" s="323">
        <v>52274</v>
      </c>
      <c r="AQ58" s="324">
        <v>15.6</v>
      </c>
      <c r="AR58" s="325">
        <v>-1.1000000000000001</v>
      </c>
    </row>
    <row r="59" spans="1:44" ht="13.2" x14ac:dyDescent="0.2">
      <c r="A59" s="247"/>
      <c r="AK59" s="303" t="s">
        <v>521</v>
      </c>
      <c r="AL59" s="304"/>
      <c r="AM59" s="312">
        <v>1180845</v>
      </c>
      <c r="AN59" s="313">
        <v>56033</v>
      </c>
      <c r="AO59" s="314">
        <v>-58.2</v>
      </c>
      <c r="AP59" s="315">
        <v>98544</v>
      </c>
      <c r="AQ59" s="316">
        <v>6.5</v>
      </c>
      <c r="AR59" s="317">
        <v>-64.7</v>
      </c>
    </row>
    <row r="60" spans="1:44" ht="13.2" x14ac:dyDescent="0.2">
      <c r="A60" s="247"/>
      <c r="AK60" s="318"/>
      <c r="AL60" s="319" t="s">
        <v>517</v>
      </c>
      <c r="AM60" s="320">
        <v>950787</v>
      </c>
      <c r="AN60" s="321">
        <v>45117</v>
      </c>
      <c r="AO60" s="322">
        <v>-63.7</v>
      </c>
      <c r="AP60" s="323">
        <v>55816</v>
      </c>
      <c r="AQ60" s="324">
        <v>6.8</v>
      </c>
      <c r="AR60" s="325">
        <v>-70.5</v>
      </c>
    </row>
    <row r="61" spans="1:44" ht="13.2" x14ac:dyDescent="0.2">
      <c r="A61" s="247"/>
      <c r="AK61" s="303" t="s">
        <v>522</v>
      </c>
      <c r="AL61" s="326"/>
      <c r="AM61" s="312">
        <v>1909074</v>
      </c>
      <c r="AN61" s="313">
        <v>87111</v>
      </c>
      <c r="AO61" s="314">
        <v>7.6</v>
      </c>
      <c r="AP61" s="315">
        <v>93179</v>
      </c>
      <c r="AQ61" s="327">
        <v>1.2</v>
      </c>
      <c r="AR61" s="317">
        <v>6.4</v>
      </c>
    </row>
    <row r="62" spans="1:44" ht="13.2" x14ac:dyDescent="0.2">
      <c r="A62" s="247"/>
      <c r="AK62" s="318"/>
      <c r="AL62" s="319" t="s">
        <v>517</v>
      </c>
      <c r="AM62" s="320">
        <v>1587482</v>
      </c>
      <c r="AN62" s="321">
        <v>72566</v>
      </c>
      <c r="AO62" s="322">
        <v>31.1</v>
      </c>
      <c r="AP62" s="323">
        <v>50215</v>
      </c>
      <c r="AQ62" s="324">
        <v>3</v>
      </c>
      <c r="AR62" s="325">
        <v>28.1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7MsnxfrnB5pszOGJLEwIqYJPQrLwGY6Qkz0Q2YsWsZlufT4rm8fsug1aQmga0Do+YGD+AIK1pq+vvNZHYcppA==" saltValue="CPydh2J55CKy5Ak9cVHt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2nlNNsWP7EFyFcqSsiIC6qJUiurvKk01BGPNy5c1x1zsNmkCZGbGVA/gqJaj+U4Za2V7imCWrXj04t283+agtA==" saltValue="F3hIKDAHpb7+F0wWfGbO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GcW1iGcNNNSlxwX80lLbPtv4Xoo8l3s+CctYUWKB+fYKM91wtZ9MIEesdY9P7nWOj3p60+Ypyij8kniuen4tww==" saltValue="XnQjceJsQUaELEgxjQKT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23.3</v>
      </c>
      <c r="G47" s="12">
        <v>24.56</v>
      </c>
      <c r="H47" s="12">
        <v>35.78</v>
      </c>
      <c r="I47" s="12">
        <v>43.99</v>
      </c>
      <c r="J47" s="13">
        <v>47.95</v>
      </c>
    </row>
    <row r="48" spans="2:10" ht="57.75" customHeight="1" x14ac:dyDescent="0.2">
      <c r="B48" s="14"/>
      <c r="C48" s="1128" t="s">
        <v>4</v>
      </c>
      <c r="D48" s="1128"/>
      <c r="E48" s="1129"/>
      <c r="F48" s="15">
        <v>4.82</v>
      </c>
      <c r="G48" s="16">
        <v>14.15</v>
      </c>
      <c r="H48" s="16">
        <v>17.78</v>
      </c>
      <c r="I48" s="16">
        <v>11.02</v>
      </c>
      <c r="J48" s="17">
        <v>18.829999999999998</v>
      </c>
    </row>
    <row r="49" spans="2:10" ht="57.75" customHeight="1" thickBot="1" x14ac:dyDescent="0.25">
      <c r="B49" s="18"/>
      <c r="C49" s="1130" t="s">
        <v>5</v>
      </c>
      <c r="D49" s="1130"/>
      <c r="E49" s="1131"/>
      <c r="F49" s="19">
        <v>4.6100000000000003</v>
      </c>
      <c r="G49" s="20">
        <v>11.97</v>
      </c>
      <c r="H49" s="20">
        <v>13.83</v>
      </c>
      <c r="I49" s="20">
        <v>1.59</v>
      </c>
      <c r="J49" s="21">
        <v>12.9</v>
      </c>
    </row>
    <row r="50" spans="2:10" ht="13.2" x14ac:dyDescent="0.2"/>
  </sheetData>
  <sheetProtection algorithmName="SHA-512" hashValue="J/Dl3OUlh9Ct0jHl0bldQIcKiOoqFONkuF4EDl8JVb57j0qnInlUGZMsbbgRUK7lb08vVkjHUq32o+fe7Pxwrg==" saltValue="EDxtP53CV/uuIH9RsX5a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26190</cp:lastModifiedBy>
  <cp:lastPrinted>2026-03-09T05:00:35Z</cp:lastPrinted>
  <dcterms:created xsi:type="dcterms:W3CDTF">2026-02-23T08:06:04Z</dcterms:created>
  <dcterms:modified xsi:type="dcterms:W3CDTF">2026-03-09T05:00:47Z</dcterms:modified>
  <cp:category/>
</cp:coreProperties>
</file>