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0" yWindow="0" windowWidth="19200" windowHeight="6870" tabRatio="908"/>
  </bookViews>
  <sheets>
    <sheet name="一覧 " sheetId="43" r:id="rId1"/>
    <sheet name="様式1" sheetId="38" r:id="rId2"/>
    <sheet name="添付様式１" sheetId="78" r:id="rId3"/>
    <sheet name="添付様式2" sheetId="79" r:id="rId4"/>
    <sheet name="様式2" sheetId="8" r:id="rId5"/>
    <sheet name="様式3 " sheetId="88" r:id="rId6"/>
    <sheet name="様式4" sheetId="90" r:id="rId7"/>
    <sheet name="様式5-1 " sheetId="80" r:id="rId8"/>
    <sheet name="様式5-2" sheetId="81" r:id="rId9"/>
    <sheet name="様式5-3 " sheetId="82" r:id="rId10"/>
    <sheet name="様式5-4" sheetId="83" r:id="rId11"/>
    <sheet name="様式5-5" sheetId="84" r:id="rId12"/>
    <sheet name="様式5-6" sheetId="85" r:id="rId13"/>
    <sheet name="様式5-7" sheetId="86" r:id="rId14"/>
    <sheet name="様式5-8" sheetId="87" r:id="rId15"/>
    <sheet name="様式6-1" sheetId="1" r:id="rId16"/>
    <sheet name="様式6-2" sheetId="42" r:id="rId17"/>
    <sheet name="様式6-3" sheetId="77" r:id="rId18"/>
  </sheets>
  <definedNames>
    <definedName name="_xlnm.Print_Area" localSheetId="0">'一覧 '!$A$1:$E$35</definedName>
    <definedName name="_xlnm.Print_Area" localSheetId="2">添付様式１!$A$1:$H$54</definedName>
    <definedName name="_xlnm.Print_Area" localSheetId="3">添付様式2!$A$1:$J$53</definedName>
    <definedName name="_xlnm.Print_Area" localSheetId="1">様式1!$A$1:$M$36</definedName>
    <definedName name="_xlnm.Print_Area" localSheetId="4">様式2!$A$1:$J$24</definedName>
    <definedName name="_xlnm.Print_Area" localSheetId="6">様式4!$A$1:$AC$40</definedName>
    <definedName name="_xlnm.Print_Area" localSheetId="7">'様式5-1 '!$A$1:$AC$40</definedName>
    <definedName name="_xlnm.Print_Area" localSheetId="8">'様式5-2'!$A$1:$AC$40</definedName>
    <definedName name="_xlnm.Print_Area" localSheetId="9">'様式5-3 '!$A$1:$AC$40</definedName>
    <definedName name="_xlnm.Print_Area" localSheetId="10">'様式5-4'!$A$1:$AC$40</definedName>
    <definedName name="_xlnm.Print_Area" localSheetId="11">'様式5-5'!$A$1:$AC$40</definedName>
    <definedName name="_xlnm.Print_Area" localSheetId="12">'様式5-6'!$A$1:$AC$40</definedName>
    <definedName name="_xlnm.Print_Area" localSheetId="13">'様式5-7'!$A$1:$AC$40</definedName>
    <definedName name="_xlnm.Print_Area" localSheetId="14">'様式5-8'!$A$1:$AC$40</definedName>
    <definedName name="_xlnm.Print_Area" localSheetId="15">'様式6-1'!$A$1:$AC$46</definedName>
    <definedName name="_xlnm.Print_Area" localSheetId="16">'様式6-2'!$A$1:$E$65</definedName>
    <definedName name="_xlnm.Print_Area" localSheetId="17">'様式6-3'!$A$1:$E$65</definedName>
  </definedNames>
  <calcPr calcId="162913" calcMode="manual"/>
</workbook>
</file>

<file path=xl/calcChain.xml><?xml version="1.0" encoding="utf-8"?>
<calcChain xmlns="http://schemas.openxmlformats.org/spreadsheetml/2006/main">
  <c r="R36" i="88" l="1"/>
  <c r="S30" i="90" l="1"/>
  <c r="S29" i="90"/>
  <c r="O29" i="90"/>
  <c r="Y29" i="90" s="1"/>
  <c r="S28" i="90"/>
  <c r="S27" i="90"/>
  <c r="O27" i="90"/>
  <c r="Y27" i="90" s="1"/>
  <c r="S26" i="90"/>
  <c r="D25" i="90"/>
  <c r="O30" i="90" s="1"/>
  <c r="Y30" i="90" s="1"/>
  <c r="B25" i="90"/>
  <c r="J30" i="90" s="1"/>
  <c r="D22" i="90"/>
  <c r="B22" i="90"/>
  <c r="J29" i="90" s="1"/>
  <c r="D19" i="90"/>
  <c r="O28" i="90" s="1"/>
  <c r="Y28" i="90" s="1"/>
  <c r="B19" i="90"/>
  <c r="J28" i="90" s="1"/>
  <c r="D16" i="90"/>
  <c r="B16" i="90"/>
  <c r="J27" i="90" s="1"/>
  <c r="D13" i="90"/>
  <c r="O26" i="90" s="1"/>
  <c r="Y26" i="90" s="1"/>
  <c r="B13" i="90"/>
  <c r="J26" i="90" s="1"/>
  <c r="D10" i="90"/>
  <c r="B10" i="90"/>
  <c r="R37" i="88"/>
  <c r="AB26" i="90" l="1"/>
  <c r="V26" i="90"/>
  <c r="AB28" i="90"/>
  <c r="V28" i="90"/>
  <c r="V27" i="90"/>
  <c r="AB27" i="90"/>
  <c r="V29" i="90"/>
  <c r="AB29" i="90"/>
  <c r="AB30" i="90"/>
  <c r="V30" i="90"/>
  <c r="D32" i="87"/>
  <c r="B32" i="87"/>
  <c r="R35" i="87" s="1"/>
  <c r="D29" i="87"/>
  <c r="B29" i="87"/>
  <c r="N35" i="87" s="1"/>
  <c r="D26" i="87"/>
  <c r="B26" i="87"/>
  <c r="J35" i="87" s="1"/>
  <c r="D23" i="87"/>
  <c r="B23" i="87"/>
  <c r="F35" i="87" s="1"/>
  <c r="D20" i="87"/>
  <c r="B20" i="87"/>
  <c r="B35" i="87" s="1"/>
  <c r="D17" i="87"/>
  <c r="B17" i="87"/>
  <c r="Z9" i="87"/>
  <c r="Z8" i="87"/>
  <c r="AB6" i="87" s="1"/>
  <c r="Z7" i="87"/>
  <c r="Z6" i="87"/>
  <c r="D32" i="86"/>
  <c r="B32" i="86"/>
  <c r="R35" i="86" s="1"/>
  <c r="D29" i="86"/>
  <c r="B29" i="86"/>
  <c r="N35" i="86" s="1"/>
  <c r="D26" i="86"/>
  <c r="B26" i="86"/>
  <c r="J35" i="86" s="1"/>
  <c r="D23" i="86"/>
  <c r="B23" i="86"/>
  <c r="F35" i="86" s="1"/>
  <c r="D20" i="86"/>
  <c r="B20" i="86"/>
  <c r="B35" i="86" s="1"/>
  <c r="D17" i="86"/>
  <c r="B17" i="86"/>
  <c r="Z9" i="86"/>
  <c r="Z8" i="86"/>
  <c r="AB6" i="86" s="1"/>
  <c r="Z7" i="86"/>
  <c r="Z6" i="86"/>
  <c r="D32" i="85"/>
  <c r="B32" i="85"/>
  <c r="R35" i="85" s="1"/>
  <c r="D29" i="85"/>
  <c r="B29" i="85"/>
  <c r="N35" i="85" s="1"/>
  <c r="D26" i="85"/>
  <c r="B26" i="85"/>
  <c r="J35" i="85" s="1"/>
  <c r="D23" i="85"/>
  <c r="B23" i="85"/>
  <c r="F35" i="85" s="1"/>
  <c r="D20" i="85"/>
  <c r="B20" i="85"/>
  <c r="B35" i="85" s="1"/>
  <c r="V34" i="85" s="1"/>
  <c r="D17" i="85"/>
  <c r="B17" i="85"/>
  <c r="Z9" i="85"/>
  <c r="Z8" i="85"/>
  <c r="AB6" i="85" s="1"/>
  <c r="Z34" i="85" s="1"/>
  <c r="Z7" i="85"/>
  <c r="Z6" i="85"/>
  <c r="D32" i="84"/>
  <c r="B32" i="84"/>
  <c r="R35" i="84" s="1"/>
  <c r="D29" i="84"/>
  <c r="B29" i="84"/>
  <c r="N35" i="84" s="1"/>
  <c r="D26" i="84"/>
  <c r="B26" i="84"/>
  <c r="J35" i="84" s="1"/>
  <c r="D23" i="84"/>
  <c r="B23" i="84"/>
  <c r="F35" i="84" s="1"/>
  <c r="D20" i="84"/>
  <c r="B20" i="84"/>
  <c r="B35" i="84" s="1"/>
  <c r="V34" i="84" s="1"/>
  <c r="D17" i="84"/>
  <c r="B17" i="84"/>
  <c r="Z9" i="84"/>
  <c r="Z8" i="84"/>
  <c r="AB6" i="84" s="1"/>
  <c r="Z34" i="84" s="1"/>
  <c r="Z7" i="84"/>
  <c r="Z6" i="84"/>
  <c r="D32" i="83"/>
  <c r="B32" i="83"/>
  <c r="R35" i="83" s="1"/>
  <c r="D29" i="83"/>
  <c r="B29" i="83"/>
  <c r="N35" i="83" s="1"/>
  <c r="D26" i="83"/>
  <c r="B26" i="83"/>
  <c r="J35" i="83" s="1"/>
  <c r="D23" i="83"/>
  <c r="B23" i="83"/>
  <c r="F35" i="83" s="1"/>
  <c r="D20" i="83"/>
  <c r="B20" i="83"/>
  <c r="B35" i="83" s="1"/>
  <c r="V34" i="83" s="1"/>
  <c r="D17" i="83"/>
  <c r="B17" i="83"/>
  <c r="Z9" i="83"/>
  <c r="Z8" i="83"/>
  <c r="Z7" i="83"/>
  <c r="Z6" i="83"/>
  <c r="AB6" i="83" s="1"/>
  <c r="D32" i="82"/>
  <c r="B32" i="82"/>
  <c r="R35" i="82" s="1"/>
  <c r="D29" i="82"/>
  <c r="B29" i="82"/>
  <c r="N35" i="82" s="1"/>
  <c r="D26" i="82"/>
  <c r="B26" i="82"/>
  <c r="J35" i="82" s="1"/>
  <c r="D23" i="82"/>
  <c r="B23" i="82"/>
  <c r="F35" i="82" s="1"/>
  <c r="D20" i="82"/>
  <c r="B20" i="82"/>
  <c r="B35" i="82" s="1"/>
  <c r="V34" i="82" s="1"/>
  <c r="D17" i="82"/>
  <c r="B17" i="82"/>
  <c r="Z9" i="82"/>
  <c r="Z8" i="82"/>
  <c r="Z7" i="82"/>
  <c r="Z6" i="82"/>
  <c r="AB6" i="82" s="1"/>
  <c r="D32" i="81"/>
  <c r="B32" i="81"/>
  <c r="R35" i="81" s="1"/>
  <c r="D29" i="81"/>
  <c r="B29" i="81"/>
  <c r="N35" i="81" s="1"/>
  <c r="D26" i="81"/>
  <c r="B26" i="81"/>
  <c r="J35" i="81" s="1"/>
  <c r="D23" i="81"/>
  <c r="B23" i="81"/>
  <c r="F35" i="81" s="1"/>
  <c r="D20" i="81"/>
  <c r="B20" i="81"/>
  <c r="B35" i="81" s="1"/>
  <c r="D17" i="81"/>
  <c r="B17" i="81"/>
  <c r="Z9" i="81"/>
  <c r="Z8" i="81"/>
  <c r="Z7" i="81"/>
  <c r="Z6" i="81"/>
  <c r="AB6" i="81" s="1"/>
  <c r="F35" i="80"/>
  <c r="D32" i="80"/>
  <c r="B32" i="80"/>
  <c r="R35" i="80" s="1"/>
  <c r="D29" i="80"/>
  <c r="B29" i="80"/>
  <c r="N35" i="80" s="1"/>
  <c r="D26" i="80"/>
  <c r="B26" i="80"/>
  <c r="J35" i="80" s="1"/>
  <c r="D23" i="80"/>
  <c r="B23" i="80"/>
  <c r="D20" i="80"/>
  <c r="B20" i="80"/>
  <c r="B35" i="80" s="1"/>
  <c r="D17" i="80"/>
  <c r="B17" i="80"/>
  <c r="Z9" i="80"/>
  <c r="Z8" i="80"/>
  <c r="Z7" i="80"/>
  <c r="Z6" i="80"/>
  <c r="AB6" i="80" s="1"/>
  <c r="AA31" i="90" l="1"/>
  <c r="V34" i="81"/>
  <c r="Z34" i="81" s="1"/>
  <c r="Z34" i="82"/>
  <c r="Z34" i="83"/>
  <c r="V34" i="80"/>
  <c r="Z34" i="86"/>
  <c r="V34" i="86"/>
  <c r="Z34" i="87"/>
  <c r="V34" i="87"/>
  <c r="Z34" i="80"/>
</calcChain>
</file>

<file path=xl/comments1.xml><?xml version="1.0" encoding="utf-8"?>
<comments xmlns="http://schemas.openxmlformats.org/spreadsheetml/2006/main">
  <authors>
    <author>作成者</author>
  </authors>
  <commentList>
    <comment ref="F36" authorId="0" shapeId="0">
      <text>
        <r>
          <rPr>
            <sz val="10"/>
            <color indexed="81"/>
            <rFont val="MS P ゴシック"/>
            <family val="3"/>
            <charset val="128"/>
          </rPr>
          <t>有資格者を含めた技術職員の総数</t>
        </r>
      </text>
    </comment>
  </commentList>
</comments>
</file>

<file path=xl/sharedStrings.xml><?xml version="1.0" encoding="utf-8"?>
<sst xmlns="http://schemas.openxmlformats.org/spreadsheetml/2006/main" count="1571" uniqueCount="512">
  <si>
    <t>代表者名</t>
    <rPh sb="0" eb="3">
      <t>ダイヒョウシャ</t>
    </rPh>
    <rPh sb="3" eb="4">
      <t>メイ</t>
    </rPh>
    <phoneticPr fontId="3"/>
  </si>
  <si>
    <t>商号又は名称</t>
    <rPh sb="0" eb="2">
      <t>ショウゴウ</t>
    </rPh>
    <rPh sb="2" eb="3">
      <t>マタ</t>
    </rPh>
    <rPh sb="4" eb="6">
      <t>メイショウ</t>
    </rPh>
    <phoneticPr fontId="3"/>
  </si>
  <si>
    <t>①氏名</t>
    <rPh sb="1" eb="3">
      <t>シメイ</t>
    </rPh>
    <phoneticPr fontId="3"/>
  </si>
  <si>
    <r>
      <rPr>
        <sz val="10.5"/>
        <rFont val="ＭＳ 明朝"/>
        <family val="1"/>
        <charset val="128"/>
      </rPr>
      <t>住所</t>
    </r>
    <rPh sb="0" eb="2">
      <t>ジュウショ</t>
    </rPh>
    <phoneticPr fontId="3"/>
  </si>
  <si>
    <r>
      <rPr>
        <sz val="10.5"/>
        <rFont val="ＭＳ 明朝"/>
        <family val="1"/>
        <charset val="128"/>
      </rPr>
      <t>受付印</t>
    </r>
    <rPh sb="0" eb="2">
      <t>ウケツケ</t>
    </rPh>
    <rPh sb="2" eb="3">
      <t>イン</t>
    </rPh>
    <phoneticPr fontId="3"/>
  </si>
  <si>
    <r>
      <rPr>
        <sz val="10.5"/>
        <rFont val="ＭＳ 明朝"/>
        <family val="1"/>
        <charset val="128"/>
      </rPr>
      <t>商号又は名称</t>
    </r>
    <rPh sb="0" eb="2">
      <t>ショウゴウ</t>
    </rPh>
    <rPh sb="2" eb="3">
      <t>マタ</t>
    </rPh>
    <rPh sb="4" eb="6">
      <t>メイショウ</t>
    </rPh>
    <phoneticPr fontId="3"/>
  </si>
  <si>
    <r>
      <rPr>
        <sz val="10.5"/>
        <rFont val="ＭＳ 明朝"/>
        <family val="1"/>
        <charset val="128"/>
      </rPr>
      <t>代表者氏名</t>
    </r>
    <rPh sb="0" eb="3">
      <t>ダイヒョウシャ</t>
    </rPh>
    <rPh sb="3" eb="5">
      <t>シメイ</t>
    </rPh>
    <phoneticPr fontId="3"/>
  </si>
  <si>
    <r>
      <rPr>
        <sz val="10.5"/>
        <rFont val="ＭＳ 明朝"/>
        <family val="1"/>
        <charset val="128"/>
      </rPr>
      <t>質疑事項</t>
    </r>
    <rPh sb="0" eb="2">
      <t>シツギ</t>
    </rPh>
    <rPh sb="2" eb="4">
      <t>ジコウ</t>
    </rPh>
    <phoneticPr fontId="3"/>
  </si>
  <si>
    <r>
      <rPr>
        <sz val="10.5"/>
        <rFont val="ＭＳ 明朝"/>
        <family val="1"/>
        <charset val="128"/>
      </rPr>
      <t>回答</t>
    </r>
    <rPh sb="0" eb="2">
      <t>カイトウ</t>
    </rPh>
    <phoneticPr fontId="3"/>
  </si>
  <si>
    <r>
      <rPr>
        <sz val="10.5"/>
        <rFont val="ＭＳ 明朝"/>
        <family val="1"/>
        <charset val="128"/>
      </rPr>
      <t>質疑</t>
    </r>
    <r>
      <rPr>
        <sz val="10.5"/>
        <rFont val="Century"/>
        <family val="1"/>
      </rPr>
      <t>№</t>
    </r>
    <rPh sb="0" eb="2">
      <t>シツギ</t>
    </rPh>
    <phoneticPr fontId="3"/>
  </si>
  <si>
    <t>該当箇所</t>
    <rPh sb="0" eb="2">
      <t>ガイトウ</t>
    </rPh>
    <rPh sb="2" eb="4">
      <t>カショ</t>
    </rPh>
    <phoneticPr fontId="3"/>
  </si>
  <si>
    <t>住所</t>
    <rPh sb="0" eb="2">
      <t>ジュウショ</t>
    </rPh>
    <phoneticPr fontId="3"/>
  </si>
  <si>
    <t>電話番号</t>
    <rPh sb="0" eb="1">
      <t>デン</t>
    </rPh>
    <rPh sb="1" eb="2">
      <t>ハナシ</t>
    </rPh>
    <rPh sb="2" eb="4">
      <t>バンゴウ</t>
    </rPh>
    <phoneticPr fontId="3"/>
  </si>
  <si>
    <t>業務実施方針</t>
    <rPh sb="0" eb="2">
      <t>ギョウム</t>
    </rPh>
    <rPh sb="2" eb="4">
      <t>ジッシ</t>
    </rPh>
    <rPh sb="4" eb="6">
      <t>ホウシン</t>
    </rPh>
    <phoneticPr fontId="3"/>
  </si>
  <si>
    <t>参　加　表　明　書</t>
    <rPh sb="0" eb="1">
      <t>サン</t>
    </rPh>
    <rPh sb="2" eb="3">
      <t>クワ</t>
    </rPh>
    <rPh sb="4" eb="5">
      <t>オモテ</t>
    </rPh>
    <rPh sb="6" eb="7">
      <t>メイ</t>
    </rPh>
    <rPh sb="8" eb="9">
      <t>ショ</t>
    </rPh>
    <phoneticPr fontId="3"/>
  </si>
  <si>
    <t>参加表明書</t>
    <rPh sb="0" eb="2">
      <t>サンカ</t>
    </rPh>
    <rPh sb="2" eb="4">
      <t>ヒョウメイ</t>
    </rPh>
    <rPh sb="4" eb="5">
      <t>ショ</t>
    </rPh>
    <phoneticPr fontId="3"/>
  </si>
  <si>
    <t>管理技術者の経歴等</t>
    <rPh sb="0" eb="2">
      <t>カンリ</t>
    </rPh>
    <rPh sb="2" eb="4">
      <t>ギジュツ</t>
    </rPh>
    <rPh sb="4" eb="5">
      <t>シャ</t>
    </rPh>
    <rPh sb="6" eb="8">
      <t>ケイレキ</t>
    </rPh>
    <rPh sb="8" eb="9">
      <t>トウ</t>
    </rPh>
    <phoneticPr fontId="3"/>
  </si>
  <si>
    <t>業 務 名</t>
  </si>
  <si>
    <t>施設の概要</t>
  </si>
  <si>
    <t>用途</t>
  </si>
  <si>
    <t>完成（予定）年月</t>
  </si>
  <si>
    <t>同種</t>
  </si>
  <si>
    <t>選択</t>
  </si>
  <si>
    <t>連絡担当者所属・氏名　</t>
  </si>
  <si>
    <t>TEL　</t>
  </si>
  <si>
    <t>FAX　</t>
  </si>
  <si>
    <t>人　数</t>
  </si>
  <si>
    <t>機械設備</t>
  </si>
  <si>
    <t>参加者の同種・類似業務実績</t>
    <phoneticPr fontId="3"/>
  </si>
  <si>
    <t>参加者に所属する技術者数及び有資格者数</t>
    <phoneticPr fontId="3"/>
  </si>
  <si>
    <t>１．複数の分野を担当する職員については、最も専門とする分野に記入してください。</t>
    <phoneticPr fontId="3"/>
  </si>
  <si>
    <t>評価点</t>
    <rPh sb="0" eb="2">
      <t>ヒョウカ</t>
    </rPh>
    <rPh sb="2" eb="3">
      <t>テン</t>
    </rPh>
    <phoneticPr fontId="18"/>
  </si>
  <si>
    <t>技術職員数</t>
    <rPh sb="0" eb="2">
      <t>ギジュツ</t>
    </rPh>
    <rPh sb="2" eb="4">
      <t>ショクイン</t>
    </rPh>
    <rPh sb="4" eb="5">
      <t>スウ</t>
    </rPh>
    <phoneticPr fontId="18"/>
  </si>
  <si>
    <t>有資格者数</t>
    <rPh sb="0" eb="4">
      <t>ユウシカクシャ</t>
    </rPh>
    <rPh sb="4" eb="5">
      <t>スウ</t>
    </rPh>
    <phoneticPr fontId="18"/>
  </si>
  <si>
    <t>③所属</t>
    <rPh sb="1" eb="3">
      <t>ショゾク</t>
    </rPh>
    <phoneticPr fontId="3"/>
  </si>
  <si>
    <t>②生年月日</t>
    <phoneticPr fontId="3"/>
  </si>
  <si>
    <t>④役職</t>
    <phoneticPr fontId="3"/>
  </si>
  <si>
    <t>（</t>
    <phoneticPr fontId="3"/>
  </si>
  <si>
    <t>才）</t>
    <phoneticPr fontId="3"/>
  </si>
  <si>
    <t>⑤在職年数</t>
    <rPh sb="1" eb="3">
      <t>ザイショク</t>
    </rPh>
    <rPh sb="3" eb="5">
      <t>ネンスウ</t>
    </rPh>
    <phoneticPr fontId="3"/>
  </si>
  <si>
    <t>管理技術者</t>
  </si>
  <si>
    <t>管理技術者</t>
    <phoneticPr fontId="3"/>
  </si>
  <si>
    <t>F/B</t>
    <phoneticPr fontId="3"/>
  </si>
  <si>
    <r>
      <t>H</t>
    </r>
    <r>
      <rPr>
        <sz val="10"/>
        <rFont val="ＭＳ Ｐ明朝"/>
        <family val="1"/>
        <charset val="128"/>
      </rPr>
      <t>　年　月</t>
    </r>
    <phoneticPr fontId="3"/>
  </si>
  <si>
    <t>参加立場</t>
    <rPh sb="0" eb="2">
      <t>サンカ</t>
    </rPh>
    <rPh sb="2" eb="4">
      <t>タチバ</t>
    </rPh>
    <phoneticPr fontId="3"/>
  </si>
  <si>
    <t>技術士（施工計画、施工設備及び積算）</t>
    <phoneticPr fontId="3"/>
  </si>
  <si>
    <t>技術士（建設環境)</t>
    <phoneticPr fontId="3"/>
  </si>
  <si>
    <t>選択</t>
    <rPh sb="0" eb="2">
      <t>センタク</t>
    </rPh>
    <phoneticPr fontId="3"/>
  </si>
  <si>
    <t>)登録後経験年数</t>
    <rPh sb="1" eb="3">
      <t>トウロク</t>
    </rPh>
    <phoneticPr fontId="3"/>
  </si>
  <si>
    <t>電気</t>
    <rPh sb="0" eb="2">
      <t>デンキ</t>
    </rPh>
    <phoneticPr fontId="3"/>
  </si>
  <si>
    <t>機械</t>
    <rPh sb="0" eb="2">
      <t>キカイ</t>
    </rPh>
    <phoneticPr fontId="3"/>
  </si>
  <si>
    <t>配点</t>
    <rPh sb="0" eb="2">
      <t>ハイテン</t>
    </rPh>
    <phoneticPr fontId="3"/>
  </si>
  <si>
    <t>実績評価点１</t>
    <phoneticPr fontId="3"/>
  </si>
  <si>
    <t>実績評価点２</t>
  </si>
  <si>
    <t>実績評価点３</t>
  </si>
  <si>
    <t>実績評価点４</t>
  </si>
  <si>
    <t>実績評価点５</t>
  </si>
  <si>
    <t>※Ａ参加者評価欄</t>
    <rPh sb="2" eb="5">
      <t>サンカシャ</t>
    </rPh>
    <phoneticPr fontId="3"/>
  </si>
  <si>
    <t>Ｂ資格評価欄</t>
    <rPh sb="1" eb="3">
      <t>シカク</t>
    </rPh>
    <rPh sb="3" eb="5">
      <t>ヒョウカ</t>
    </rPh>
    <rPh sb="5" eb="6">
      <t>ラン</t>
    </rPh>
    <phoneticPr fontId="3"/>
  </si>
  <si>
    <t>Ｃ実績評価欄</t>
    <rPh sb="1" eb="3">
      <t>ジッセキ</t>
    </rPh>
    <rPh sb="3" eb="5">
      <t>ヒョウカ</t>
    </rPh>
    <rPh sb="5" eb="6">
      <t>ラン</t>
    </rPh>
    <phoneticPr fontId="3"/>
  </si>
  <si>
    <t>実績合計点</t>
    <rPh sb="2" eb="4">
      <t>ゴウケイ</t>
    </rPh>
    <phoneticPr fontId="3"/>
  </si>
  <si>
    <t>備考欄</t>
    <rPh sb="0" eb="2">
      <t>ビコウ</t>
    </rPh>
    <rPh sb="2" eb="3">
      <t>ラン</t>
    </rPh>
    <phoneticPr fontId="3"/>
  </si>
  <si>
    <t>１．⑥保有資格等、⑦区分、参加立場の欄は、「選択」というセルをクリック後、リストから該当するものを選んでください。</t>
    <rPh sb="3" eb="5">
      <t>ホユウ</t>
    </rPh>
    <rPh sb="5" eb="7">
      <t>シカク</t>
    </rPh>
    <rPh sb="7" eb="8">
      <t>トウ</t>
    </rPh>
    <phoneticPr fontId="3"/>
  </si>
  <si>
    <t>３．評価欄は自動計算をしますので、内容を編集しないでください。</t>
    <phoneticPr fontId="3"/>
  </si>
  <si>
    <t>※評価欄（編集禁）</t>
    <phoneticPr fontId="3"/>
  </si>
  <si>
    <t>印</t>
    <rPh sb="0" eb="1">
      <t>イン</t>
    </rPh>
    <phoneticPr fontId="3"/>
  </si>
  <si>
    <t>）</t>
    <phoneticPr fontId="3"/>
  </si>
  <si>
    <t>※やむを得ず、プレゼンテーションの参加者が変わる場合は、事前に連絡ください。</t>
    <rPh sb="4" eb="5">
      <t>エ</t>
    </rPh>
    <rPh sb="17" eb="20">
      <t>サンカシャ</t>
    </rPh>
    <rPh sb="21" eb="22">
      <t>カ</t>
    </rPh>
    <rPh sb="24" eb="26">
      <t>バアイ</t>
    </rPh>
    <rPh sb="28" eb="30">
      <t>ジゼン</t>
    </rPh>
    <rPh sb="31" eb="33">
      <t>レンラク</t>
    </rPh>
    <phoneticPr fontId="3"/>
  </si>
  <si>
    <t>受付番号</t>
    <rPh sb="0" eb="2">
      <t>ウケツケ</t>
    </rPh>
    <rPh sb="2" eb="4">
      <t>バンゴウ</t>
    </rPh>
    <phoneticPr fontId="3"/>
  </si>
  <si>
    <t>受領確認書</t>
    <rPh sb="0" eb="2">
      <t>ジュリョウ</t>
    </rPh>
    <rPh sb="2" eb="5">
      <t>カクニンショ</t>
    </rPh>
    <phoneticPr fontId="3"/>
  </si>
  <si>
    <t>あなたの参加表明書は、
右記の受付番号で受領しました。</t>
    <phoneticPr fontId="3"/>
  </si>
  <si>
    <t>建築（構造）主任担当者の経歴等</t>
    <rPh sb="0" eb="2">
      <t>ケンチク</t>
    </rPh>
    <rPh sb="3" eb="5">
      <t>コウゾウ</t>
    </rPh>
    <rPh sb="6" eb="8">
      <t>シュニン</t>
    </rPh>
    <rPh sb="8" eb="11">
      <t>タントウシャ</t>
    </rPh>
    <rPh sb="12" eb="14">
      <t>ケイレキ</t>
    </rPh>
    <rPh sb="14" eb="15">
      <t>トウ</t>
    </rPh>
    <phoneticPr fontId="3"/>
  </si>
  <si>
    <t>電気設備主任担当者の経歴等</t>
    <rPh sb="0" eb="2">
      <t>デンキ</t>
    </rPh>
    <rPh sb="2" eb="4">
      <t>セツビ</t>
    </rPh>
    <rPh sb="4" eb="6">
      <t>シュニン</t>
    </rPh>
    <rPh sb="6" eb="9">
      <t>タントウシャ</t>
    </rPh>
    <rPh sb="10" eb="12">
      <t>ケイレキ</t>
    </rPh>
    <rPh sb="12" eb="13">
      <t>トウ</t>
    </rPh>
    <phoneticPr fontId="3"/>
  </si>
  <si>
    <t>機械設備主任担当者の経歴等</t>
    <rPh sb="0" eb="2">
      <t>キカイ</t>
    </rPh>
    <rPh sb="2" eb="4">
      <t>セツビ</t>
    </rPh>
    <rPh sb="4" eb="6">
      <t>シュニン</t>
    </rPh>
    <rPh sb="6" eb="9">
      <t>タントウシャ</t>
    </rPh>
    <rPh sb="10" eb="12">
      <t>ケイレキ</t>
    </rPh>
    <rPh sb="12" eb="13">
      <t>トウ</t>
    </rPh>
    <phoneticPr fontId="3"/>
  </si>
  <si>
    <t>電気設備</t>
    <phoneticPr fontId="3"/>
  </si>
  <si>
    <t>一級施工管理技士</t>
    <rPh sb="0" eb="2">
      <t>イッキュウ</t>
    </rPh>
    <rPh sb="2" eb="4">
      <t>セコウ</t>
    </rPh>
    <rPh sb="4" eb="6">
      <t>カンリ</t>
    </rPh>
    <rPh sb="6" eb="8">
      <t>ギシ</t>
    </rPh>
    <phoneticPr fontId="3"/>
  </si>
  <si>
    <t>△△事務所</t>
    <phoneticPr fontId="3"/>
  </si>
  <si>
    <t>一級建築士</t>
    <rPh sb="0" eb="5">
      <t>イッキュウケンチクシ</t>
    </rPh>
    <phoneticPr fontId="3"/>
  </si>
  <si>
    <t>○○市庁舎建設事業管理支援業務委託</t>
    <phoneticPr fontId="3"/>
  </si>
  <si>
    <t>全CM</t>
    <rPh sb="0" eb="1">
      <t>ゼン</t>
    </rPh>
    <phoneticPr fontId="3"/>
  </si>
  <si>
    <t>合計評価点</t>
    <rPh sb="0" eb="2">
      <t>ゴウケイ</t>
    </rPh>
    <rPh sb="2" eb="4">
      <t>ヒョウカ</t>
    </rPh>
    <rPh sb="4" eb="5">
      <t>テン</t>
    </rPh>
    <phoneticPr fontId="3"/>
  </si>
  <si>
    <t>管理技術者
主任担当者
担当者の別</t>
    <rPh sb="0" eb="2">
      <t>カンリ</t>
    </rPh>
    <rPh sb="2" eb="4">
      <t>ギジュツ</t>
    </rPh>
    <rPh sb="4" eb="5">
      <t>シャ</t>
    </rPh>
    <rPh sb="6" eb="8">
      <t>シュニン</t>
    </rPh>
    <rPh sb="8" eb="11">
      <t>タントウシャ</t>
    </rPh>
    <rPh sb="12" eb="14">
      <t>タントウ</t>
    </rPh>
    <phoneticPr fontId="3"/>
  </si>
  <si>
    <t>主任担当者</t>
  </si>
  <si>
    <t>主任担当者</t>
    <phoneticPr fontId="3"/>
  </si>
  <si>
    <t>担当者</t>
    <phoneticPr fontId="3"/>
  </si>
  <si>
    <t>類似</t>
  </si>
  <si>
    <t>電気設備主任担当者の経歴等</t>
    <rPh sb="0" eb="2">
      <t>デンキ</t>
    </rPh>
    <rPh sb="2" eb="4">
      <t>セツビ</t>
    </rPh>
    <rPh sb="4" eb="6">
      <t>シュニン</t>
    </rPh>
    <rPh sb="6" eb="9">
      <t>タントウシャ</t>
    </rPh>
    <rPh sb="10" eb="12">
      <t>ケイレキ</t>
    </rPh>
    <rPh sb="12" eb="13">
      <t>ナド</t>
    </rPh>
    <phoneticPr fontId="3"/>
  </si>
  <si>
    <t>機械設備主任担当者の経歴等</t>
    <rPh sb="4" eb="6">
      <t>シュニン</t>
    </rPh>
    <rPh sb="6" eb="9">
      <t>タントウシャ</t>
    </rPh>
    <rPh sb="10" eb="12">
      <t>ケイレキ</t>
    </rPh>
    <rPh sb="12" eb="13">
      <t>ナド</t>
    </rPh>
    <phoneticPr fontId="3"/>
  </si>
  <si>
    <t>兼務する主任担当者分野</t>
    <rPh sb="0" eb="2">
      <t>ケンム</t>
    </rPh>
    <rPh sb="4" eb="6">
      <t>シュニン</t>
    </rPh>
    <rPh sb="6" eb="9">
      <t>タントウシャ</t>
    </rPh>
    <rPh sb="9" eb="11">
      <t>ブンヤ</t>
    </rPh>
    <phoneticPr fontId="3"/>
  </si>
  <si>
    <t>建築（構造）</t>
    <phoneticPr fontId="3"/>
  </si>
  <si>
    <t>建設コスト管理主任担当者の経歴等</t>
    <rPh sb="0" eb="2">
      <t>ケンセツ</t>
    </rPh>
    <rPh sb="7" eb="9">
      <t>シュニン</t>
    </rPh>
    <rPh sb="9" eb="12">
      <t>タントウシャ</t>
    </rPh>
    <rPh sb="13" eb="15">
      <t>ケイレキ</t>
    </rPh>
    <rPh sb="15" eb="16">
      <t>ナド</t>
    </rPh>
    <phoneticPr fontId="3"/>
  </si>
  <si>
    <t>工事施工計画主任担当者の経歴等</t>
    <rPh sb="2" eb="4">
      <t>セコウ</t>
    </rPh>
    <rPh sb="6" eb="8">
      <t>シュニン</t>
    </rPh>
    <rPh sb="8" eb="11">
      <t>タントウシャ</t>
    </rPh>
    <rPh sb="12" eb="14">
      <t>ケイレキ</t>
    </rPh>
    <rPh sb="14" eb="15">
      <t>ナド</t>
    </rPh>
    <phoneticPr fontId="3"/>
  </si>
  <si>
    <t>一級建築施工管理技士</t>
    <rPh sb="0" eb="2">
      <t>イッキュウ</t>
    </rPh>
    <rPh sb="2" eb="4">
      <t>ケンチク</t>
    </rPh>
    <rPh sb="4" eb="6">
      <t>セコウ</t>
    </rPh>
    <rPh sb="6" eb="8">
      <t>カンリ</t>
    </rPh>
    <rPh sb="8" eb="10">
      <t>ギシ</t>
    </rPh>
    <phoneticPr fontId="3"/>
  </si>
  <si>
    <t>一級建築士</t>
    <rPh sb="0" eb="2">
      <t>イッキュウ</t>
    </rPh>
    <rPh sb="2" eb="5">
      <t>ケンチクシ</t>
    </rPh>
    <phoneticPr fontId="3"/>
  </si>
  <si>
    <t>一級建築士・建築設備士</t>
    <rPh sb="6" eb="8">
      <t>ケンチク</t>
    </rPh>
    <rPh sb="8" eb="10">
      <t>セツビ</t>
    </rPh>
    <rPh sb="10" eb="11">
      <t>シ</t>
    </rPh>
    <phoneticPr fontId="3"/>
  </si>
  <si>
    <t>担当部署名等</t>
    <rPh sb="2" eb="4">
      <t>ブショ</t>
    </rPh>
    <rPh sb="5" eb="6">
      <t>トウ</t>
    </rPh>
    <phoneticPr fontId="3"/>
  </si>
  <si>
    <t>建設コスト管理</t>
    <rPh sb="0" eb="2">
      <t>ケンセツ</t>
    </rPh>
    <rPh sb="5" eb="7">
      <t>カンリ</t>
    </rPh>
    <phoneticPr fontId="3"/>
  </si>
  <si>
    <t>工事施工計画</t>
    <rPh sb="0" eb="2">
      <t>コウジ</t>
    </rPh>
    <rPh sb="2" eb="4">
      <t>セコウ</t>
    </rPh>
    <rPh sb="4" eb="6">
      <t>ケイカク</t>
    </rPh>
    <phoneticPr fontId="3"/>
  </si>
  <si>
    <t>建築コスト管理士</t>
    <rPh sb="0" eb="2">
      <t>ケンチク</t>
    </rPh>
    <rPh sb="5" eb="7">
      <t>カンリ</t>
    </rPh>
    <rPh sb="7" eb="8">
      <t>シ</t>
    </rPh>
    <phoneticPr fontId="3"/>
  </si>
  <si>
    <t>建築コスト管理士・建築積算士</t>
    <rPh sb="0" eb="2">
      <t>ケンチク</t>
    </rPh>
    <rPh sb="5" eb="7">
      <t>カンリ</t>
    </rPh>
    <rPh sb="7" eb="8">
      <t>シ</t>
    </rPh>
    <rPh sb="9" eb="11">
      <t>ケンチク</t>
    </rPh>
    <rPh sb="11" eb="13">
      <t>セキサン</t>
    </rPh>
    <rPh sb="13" eb="14">
      <t>シ</t>
    </rPh>
    <phoneticPr fontId="3"/>
  </si>
  <si>
    <t>建設コスト管理主任担当者の経歴等</t>
    <rPh sb="0" eb="2">
      <t>ケンセツ</t>
    </rPh>
    <rPh sb="5" eb="7">
      <t>カンリ</t>
    </rPh>
    <rPh sb="7" eb="9">
      <t>シュニン</t>
    </rPh>
    <rPh sb="9" eb="12">
      <t>タントウシャ</t>
    </rPh>
    <rPh sb="13" eb="15">
      <t>ケイレキ</t>
    </rPh>
    <rPh sb="15" eb="16">
      <t>トウ</t>
    </rPh>
    <phoneticPr fontId="3"/>
  </si>
  <si>
    <t>工事施工計画主任担当者の経歴等</t>
    <rPh sb="0" eb="2">
      <t>コウジ</t>
    </rPh>
    <rPh sb="2" eb="4">
      <t>セコウ</t>
    </rPh>
    <rPh sb="4" eb="6">
      <t>ケイカク</t>
    </rPh>
    <rPh sb="6" eb="8">
      <t>シュニン</t>
    </rPh>
    <rPh sb="8" eb="11">
      <t>タントウシャ</t>
    </rPh>
    <rPh sb="12" eb="14">
      <t>ケイレキ</t>
    </rPh>
    <rPh sb="14" eb="15">
      <t>トウ</t>
    </rPh>
    <phoneticPr fontId="3"/>
  </si>
  <si>
    <t>業務提案書（表紙）</t>
    <rPh sb="0" eb="2">
      <t>ギョウム</t>
    </rPh>
    <rPh sb="2" eb="4">
      <t>テイアン</t>
    </rPh>
    <rPh sb="4" eb="5">
      <t>ショ</t>
    </rPh>
    <rPh sb="6" eb="8">
      <t>ヒョウシ</t>
    </rPh>
    <phoneticPr fontId="3"/>
  </si>
  <si>
    <t>業　務　提　案　書</t>
    <rPh sb="0" eb="1">
      <t>ギョウ</t>
    </rPh>
    <rPh sb="2" eb="3">
      <t>ツトム</t>
    </rPh>
    <rPh sb="4" eb="5">
      <t>ツツミ</t>
    </rPh>
    <rPh sb="6" eb="7">
      <t>アン</t>
    </rPh>
    <rPh sb="8" eb="9">
      <t>ショ</t>
    </rPh>
    <phoneticPr fontId="3"/>
  </si>
  <si>
    <t>業務提案書番号</t>
    <rPh sb="5" eb="7">
      <t>バンゴウ</t>
    </rPh>
    <phoneticPr fontId="3"/>
  </si>
  <si>
    <t>※プレゼンテーションの資料は本業務提案書添付書類のみとし、プロジェクター等により映写するものも同じものとします。（プロジェクターは市で用意します。）</t>
    <rPh sb="11" eb="13">
      <t>シリョウ</t>
    </rPh>
    <rPh sb="14" eb="15">
      <t>ホン</t>
    </rPh>
    <rPh sb="20" eb="22">
      <t>テンプ</t>
    </rPh>
    <rPh sb="22" eb="24">
      <t>ショルイ</t>
    </rPh>
    <rPh sb="36" eb="37">
      <t>トウ</t>
    </rPh>
    <rPh sb="40" eb="42">
      <t>エイシャ</t>
    </rPh>
    <rPh sb="47" eb="48">
      <t>オナ</t>
    </rPh>
    <rPh sb="65" eb="66">
      <t>シ</t>
    </rPh>
    <rPh sb="67" eb="69">
      <t>ヨウイ</t>
    </rPh>
    <phoneticPr fontId="3"/>
  </si>
  <si>
    <t>備考欄</t>
    <phoneticPr fontId="3"/>
  </si>
  <si>
    <t>業務提案書</t>
    <rPh sb="0" eb="2">
      <t>ギョウム</t>
    </rPh>
    <rPh sb="2" eb="5">
      <t>テイアンショ</t>
    </rPh>
    <phoneticPr fontId="3"/>
  </si>
  <si>
    <t>建築（構造）主任担当者の経歴等</t>
    <rPh sb="0" eb="2">
      <t>ケンチク</t>
    </rPh>
    <rPh sb="3" eb="5">
      <t>コウゾウ</t>
    </rPh>
    <rPh sb="6" eb="8">
      <t>シュニン</t>
    </rPh>
    <rPh sb="8" eb="11">
      <t>タントウシャ</t>
    </rPh>
    <rPh sb="12" eb="14">
      <t>ケイレキ</t>
    </rPh>
    <rPh sb="14" eb="15">
      <t>ナド</t>
    </rPh>
    <phoneticPr fontId="3"/>
  </si>
  <si>
    <t>３項目以上</t>
    <rPh sb="3" eb="5">
      <t>イジョウ</t>
    </rPh>
    <phoneticPr fontId="3"/>
  </si>
  <si>
    <t>建築（総合）主任担当者の経歴等</t>
    <rPh sb="0" eb="2">
      <t>ケンチク</t>
    </rPh>
    <rPh sb="3" eb="5">
      <t>ソウゴウ</t>
    </rPh>
    <rPh sb="6" eb="8">
      <t>シュニン</t>
    </rPh>
    <rPh sb="8" eb="11">
      <t>タントウシャ</t>
    </rPh>
    <rPh sb="12" eb="14">
      <t>ケイレキ</t>
    </rPh>
    <rPh sb="14" eb="15">
      <t>トウ</t>
    </rPh>
    <phoneticPr fontId="3"/>
  </si>
  <si>
    <t>建築
（総合）</t>
    <rPh sb="4" eb="6">
      <t>ソウゴウ</t>
    </rPh>
    <phoneticPr fontId="3"/>
  </si>
  <si>
    <t>実績番号</t>
    <phoneticPr fontId="3"/>
  </si>
  <si>
    <t>同種
類似
の別</t>
    <phoneticPr fontId="3"/>
  </si>
  <si>
    <t>㎡</t>
    <phoneticPr fontId="3"/>
  </si>
  <si>
    <t>選択</t>
    <phoneticPr fontId="3"/>
  </si>
  <si>
    <t>建築（総合）主任担当者の経歴等</t>
    <rPh sb="0" eb="2">
      <t>ケンチク</t>
    </rPh>
    <rPh sb="3" eb="5">
      <t>ソウゴウ</t>
    </rPh>
    <rPh sb="6" eb="8">
      <t>シュニン</t>
    </rPh>
    <rPh sb="8" eb="11">
      <t>タントウシャ</t>
    </rPh>
    <rPh sb="12" eb="14">
      <t>ケイレキ</t>
    </rPh>
    <rPh sb="14" eb="15">
      <t>ナド</t>
    </rPh>
    <phoneticPr fontId="3"/>
  </si>
  <si>
    <t>うち２項目</t>
    <phoneticPr fontId="3"/>
  </si>
  <si>
    <t>×</t>
    <phoneticPr fontId="3"/>
  </si>
  <si>
    <t>建築（総合）</t>
    <rPh sb="3" eb="5">
      <t>ソウゴウ</t>
    </rPh>
    <phoneticPr fontId="3"/>
  </si>
  <si>
    <t>業務名：</t>
    <rPh sb="0" eb="2">
      <t>ギョウム</t>
    </rPh>
    <rPh sb="2" eb="3">
      <t>メイ</t>
    </rPh>
    <phoneticPr fontId="3"/>
  </si>
  <si>
    <t>（　有　・　無　）</t>
    <rPh sb="2" eb="3">
      <t>ア</t>
    </rPh>
    <rPh sb="6" eb="7">
      <t>ナ</t>
    </rPh>
    <phoneticPr fontId="3"/>
  </si>
  <si>
    <t>A４判片面１枚</t>
    <rPh sb="2" eb="3">
      <t>バン</t>
    </rPh>
    <rPh sb="3" eb="5">
      <t>カタメン</t>
    </rPh>
    <rPh sb="6" eb="7">
      <t>マイ</t>
    </rPh>
    <phoneticPr fontId="3"/>
  </si>
  <si>
    <t>質疑書</t>
    <phoneticPr fontId="3"/>
  </si>
  <si>
    <t>質　疑　書</t>
    <rPh sb="0" eb="1">
      <t>シツ</t>
    </rPh>
    <rPh sb="2" eb="3">
      <t>ギ</t>
    </rPh>
    <rPh sb="4" eb="5">
      <t>ショ</t>
    </rPh>
    <phoneticPr fontId="3"/>
  </si>
  <si>
    <t>建築（総合）主任担当者との兼務の有無</t>
    <rPh sb="8" eb="10">
      <t>タントウ</t>
    </rPh>
    <rPh sb="16" eb="18">
      <t>ウム</t>
    </rPh>
    <phoneticPr fontId="3"/>
  </si>
  <si>
    <t>⑦平成１９年 ４ 月 １ 日以降業務の実績</t>
    <rPh sb="1" eb="3">
      <t>ヘイセイ</t>
    </rPh>
    <rPh sb="5" eb="6">
      <t>ネン</t>
    </rPh>
    <rPh sb="9" eb="10">
      <t>ツキ</t>
    </rPh>
    <rPh sb="13" eb="14">
      <t>ヒ</t>
    </rPh>
    <rPh sb="14" eb="16">
      <t>イコウ</t>
    </rPh>
    <rPh sb="16" eb="18">
      <t>ギョウム</t>
    </rPh>
    <rPh sb="19" eb="21">
      <t>ジッセキ</t>
    </rPh>
    <phoneticPr fontId="3"/>
  </si>
  <si>
    <t>平成　　年　月　　日</t>
    <rPh sb="6" eb="7">
      <t>ガツ</t>
    </rPh>
    <rPh sb="9" eb="10">
      <t>ニチ</t>
    </rPh>
    <phoneticPr fontId="3"/>
  </si>
  <si>
    <t>平成　　年　　月　　日</t>
    <rPh sb="7" eb="8">
      <t>ツキ</t>
    </rPh>
    <rPh sb="10" eb="11">
      <t>ヒ</t>
    </rPh>
    <phoneticPr fontId="3"/>
  </si>
  <si>
    <t>平成　　年　　月　　日</t>
    <rPh sb="7" eb="8">
      <t>ガツ</t>
    </rPh>
    <rPh sb="10" eb="11">
      <t>ニチ</t>
    </rPh>
    <phoneticPr fontId="3"/>
  </si>
  <si>
    <t>発注・入札契約支援主任担当者の経歴等</t>
    <rPh sb="0" eb="2">
      <t>ハッチュウ</t>
    </rPh>
    <rPh sb="3" eb="5">
      <t>ニュウサツ</t>
    </rPh>
    <rPh sb="5" eb="7">
      <t>ケイヤク</t>
    </rPh>
    <rPh sb="7" eb="9">
      <t>シエン</t>
    </rPh>
    <rPh sb="9" eb="11">
      <t>シュニン</t>
    </rPh>
    <rPh sb="11" eb="14">
      <t>タントウシャ</t>
    </rPh>
    <rPh sb="15" eb="17">
      <t>ケイレキ</t>
    </rPh>
    <rPh sb="17" eb="18">
      <t>トウ</t>
    </rPh>
    <phoneticPr fontId="3"/>
  </si>
  <si>
    <t>発注・入札契約支援</t>
    <rPh sb="0" eb="2">
      <t>ハッチュウ</t>
    </rPh>
    <rPh sb="3" eb="5">
      <t>ニュウサツ</t>
    </rPh>
    <rPh sb="5" eb="7">
      <t>ケイヤク</t>
    </rPh>
    <rPh sb="7" eb="9">
      <t>シエン</t>
    </rPh>
    <phoneticPr fontId="3"/>
  </si>
  <si>
    <t>発注・入札契約支援主任担当者の経歴等</t>
    <rPh sb="0" eb="2">
      <t>ハッチュウ</t>
    </rPh>
    <rPh sb="3" eb="5">
      <t>ニュウサツ</t>
    </rPh>
    <rPh sb="5" eb="7">
      <t>ケイヤク</t>
    </rPh>
    <rPh sb="7" eb="9">
      <t>シエン</t>
    </rPh>
    <rPh sb="9" eb="11">
      <t>シュニン</t>
    </rPh>
    <rPh sb="11" eb="14">
      <t>タントウシャ</t>
    </rPh>
    <rPh sb="15" eb="17">
      <t>ケイレキ</t>
    </rPh>
    <rPh sb="17" eb="18">
      <t>ナド</t>
    </rPh>
    <phoneticPr fontId="3"/>
  </si>
  <si>
    <t>CFMJ（認定ファシリティマネジャー）</t>
    <phoneticPr fontId="3"/>
  </si>
  <si>
    <t>各A４判片面１枚×３以内</t>
    <rPh sb="0" eb="1">
      <t>カク</t>
    </rPh>
    <rPh sb="3" eb="4">
      <t>バン</t>
    </rPh>
    <rPh sb="4" eb="6">
      <t>カタメン</t>
    </rPh>
    <rPh sb="7" eb="8">
      <t>マイ</t>
    </rPh>
    <rPh sb="10" eb="12">
      <t>イナイ</t>
    </rPh>
    <phoneticPr fontId="3"/>
  </si>
  <si>
    <t>基本計画、基本設計、実施設計、工事発注のうち担当業務</t>
    <rPh sb="0" eb="2">
      <t>キホン</t>
    </rPh>
    <rPh sb="2" eb="4">
      <t>ケイカク</t>
    </rPh>
    <rPh sb="5" eb="7">
      <t>キホン</t>
    </rPh>
    <rPh sb="7" eb="9">
      <t>セッケイ</t>
    </rPh>
    <rPh sb="10" eb="12">
      <t>ジッシ</t>
    </rPh>
    <rPh sb="12" eb="14">
      <t>セッケイ</t>
    </rPh>
    <rPh sb="15" eb="17">
      <t>コウジ</t>
    </rPh>
    <rPh sb="17" eb="19">
      <t>ハッチュウ</t>
    </rPh>
    <rPh sb="22" eb="24">
      <t>タントウ</t>
    </rPh>
    <rPh sb="24" eb="26">
      <t>ギョウム</t>
    </rPh>
    <phoneticPr fontId="3"/>
  </si>
  <si>
    <t>⑥保有資格等（※初回登録後１年以上のものに限る）</t>
    <rPh sb="1" eb="3">
      <t>ホユウ</t>
    </rPh>
    <rPh sb="3" eb="5">
      <t>シカク</t>
    </rPh>
    <rPh sb="5" eb="6">
      <t>トウ</t>
    </rPh>
    <rPh sb="8" eb="10">
      <t>ショカイ</t>
    </rPh>
    <phoneticPr fontId="3"/>
  </si>
  <si>
    <t>５．担当業務は、基本計画CM、基本設計CM、実施設計CM、工事発注支援業務のうち、担当したものを
　入力してください。（全てを行った場合は、「全CM」）</t>
    <rPh sb="8" eb="10">
      <t>キホン</t>
    </rPh>
    <rPh sb="10" eb="12">
      <t>ケイカク</t>
    </rPh>
    <rPh sb="29" eb="31">
      <t>コウジ</t>
    </rPh>
    <rPh sb="31" eb="33">
      <t>ハッチュウ</t>
    </rPh>
    <rPh sb="33" eb="35">
      <t>シエン</t>
    </rPh>
    <rPh sb="35" eb="37">
      <t>ギョウム</t>
    </rPh>
    <phoneticPr fontId="3"/>
  </si>
  <si>
    <t>（あて先）　御坊市長　柏木 征夫　様　　</t>
    <rPh sb="3" eb="4">
      <t>サキ</t>
    </rPh>
    <rPh sb="6" eb="10">
      <t>ゴボウシチョウ</t>
    </rPh>
    <rPh sb="11" eb="13">
      <t>カシワギ</t>
    </rPh>
    <rPh sb="14" eb="15">
      <t>セイ</t>
    </rPh>
    <rPh sb="15" eb="16">
      <t>フ</t>
    </rPh>
    <rPh sb="17" eb="18">
      <t>サマ</t>
    </rPh>
    <phoneticPr fontId="3"/>
  </si>
  <si>
    <t>（あて先）　御坊市長　柏木 征夫　様　</t>
    <phoneticPr fontId="3"/>
  </si>
  <si>
    <t>（あて先）　　御坊市長　柏木 征夫　様</t>
    <rPh sb="3" eb="4">
      <t>サキ</t>
    </rPh>
    <phoneticPr fontId="3"/>
  </si>
  <si>
    <t>※別添「御坊市新庁舎建設事業 発注者支援（コンストラクション・マネジメント）業務委託プロポーザル参加表明書添付書類一覧」を確認すること。</t>
    <rPh sb="1" eb="3">
      <t>ベッテン</t>
    </rPh>
    <rPh sb="4" eb="6">
      <t>ゴボウ</t>
    </rPh>
    <rPh sb="12" eb="14">
      <t>ジギョウ</t>
    </rPh>
    <rPh sb="15" eb="18">
      <t>ハッチュウシャ</t>
    </rPh>
    <rPh sb="18" eb="20">
      <t>シエン</t>
    </rPh>
    <rPh sb="38" eb="40">
      <t>ギョウム</t>
    </rPh>
    <rPh sb="40" eb="42">
      <t>イタク</t>
    </rPh>
    <rPh sb="48" eb="50">
      <t>サンカ</t>
    </rPh>
    <rPh sb="50" eb="52">
      <t>ヒョウメイ</t>
    </rPh>
    <rPh sb="52" eb="53">
      <t>ショ</t>
    </rPh>
    <rPh sb="53" eb="55">
      <t>テンプ</t>
    </rPh>
    <rPh sb="55" eb="57">
      <t>ショルイ</t>
    </rPh>
    <rPh sb="57" eb="59">
      <t>イチラン</t>
    </rPh>
    <rPh sb="61" eb="63">
      <t>カクニン</t>
    </rPh>
    <phoneticPr fontId="3"/>
  </si>
  <si>
    <t>御坊市総務部財政課管財係</t>
    <rPh sb="0" eb="3">
      <t>ゴボウシ</t>
    </rPh>
    <rPh sb="3" eb="5">
      <t>ソウム</t>
    </rPh>
    <rPh sb="5" eb="6">
      <t>ブ</t>
    </rPh>
    <rPh sb="6" eb="8">
      <t>ザイセイ</t>
    </rPh>
    <rPh sb="8" eb="9">
      <t>カ</t>
    </rPh>
    <rPh sb="9" eb="11">
      <t>カンザイ</t>
    </rPh>
    <rPh sb="11" eb="12">
      <t>カカリ</t>
    </rPh>
    <phoneticPr fontId="3"/>
  </si>
  <si>
    <t>御坊市総務部財政課管財係</t>
    <rPh sb="0" eb="3">
      <t>ゴボウシ</t>
    </rPh>
    <rPh sb="3" eb="5">
      <t>ソウム</t>
    </rPh>
    <rPh sb="5" eb="6">
      <t>ブ</t>
    </rPh>
    <rPh sb="6" eb="8">
      <t>ザイセイ</t>
    </rPh>
    <rPh sb="8" eb="9">
      <t>カ</t>
    </rPh>
    <rPh sb="9" eb="11">
      <t>カンザイ</t>
    </rPh>
    <rPh sb="11" eb="12">
      <t>カカリ</t>
    </rPh>
    <phoneticPr fontId="3"/>
  </si>
  <si>
    <t>御坊市新庁舎建設事業 発注者支援（コンストラクション・マネジメント）業務委託</t>
    <rPh sb="0" eb="2">
      <t>ゴボウ</t>
    </rPh>
    <phoneticPr fontId="3"/>
  </si>
  <si>
    <t>　業務実施方針</t>
    <phoneticPr fontId="3"/>
  </si>
  <si>
    <t>　テーマ：（各テーマを各１枚に記載）</t>
    <phoneticPr fontId="3"/>
  </si>
  <si>
    <t>番号</t>
  </si>
  <si>
    <t>提出書類</t>
  </si>
  <si>
    <t>使用印鑑届兼委任状（添付様式２）</t>
  </si>
  <si>
    <t>直近の財務諸表（貸借対照表）（損益計算書）（株主資本等変動計算書）の写し</t>
  </si>
  <si>
    <t>法人の履歴事項全部証明書の写し
【提出日から３か月前の日以降に発行されたもの】</t>
    <phoneticPr fontId="3"/>
  </si>
  <si>
    <t>様　　式</t>
    <rPh sb="0" eb="1">
      <t>サマ</t>
    </rPh>
    <rPh sb="3" eb="4">
      <t>シキ</t>
    </rPh>
    <phoneticPr fontId="3"/>
  </si>
  <si>
    <t>提　出　書　類　の　内　容</t>
    <rPh sb="0" eb="1">
      <t>テイ</t>
    </rPh>
    <rPh sb="2" eb="3">
      <t>デ</t>
    </rPh>
    <rPh sb="4" eb="5">
      <t>ショ</t>
    </rPh>
    <rPh sb="6" eb="7">
      <t>タグイ</t>
    </rPh>
    <rPh sb="10" eb="11">
      <t>ウチ</t>
    </rPh>
    <rPh sb="12" eb="13">
      <t>カタチ</t>
    </rPh>
    <phoneticPr fontId="3"/>
  </si>
  <si>
    <t>備　　　　考</t>
    <rPh sb="0" eb="1">
      <t>ビ</t>
    </rPh>
    <rPh sb="5" eb="6">
      <t>コウ</t>
    </rPh>
    <phoneticPr fontId="3"/>
  </si>
  <si>
    <t>様式1</t>
    <rPh sb="0" eb="2">
      <t>ヨウシキ</t>
    </rPh>
    <phoneticPr fontId="3"/>
  </si>
  <si>
    <r>
      <t>様式2</t>
    </r>
    <r>
      <rPr>
        <sz val="10"/>
        <color indexed="8"/>
        <rFont val="Arial"/>
        <family val="2"/>
      </rPr>
      <t/>
    </r>
    <rPh sb="0" eb="2">
      <t>ヨウシキ</t>
    </rPh>
    <phoneticPr fontId="3"/>
  </si>
  <si>
    <t>様式3</t>
    <rPh sb="0" eb="2">
      <t>ヨウシキ</t>
    </rPh>
    <phoneticPr fontId="3"/>
  </si>
  <si>
    <t>様式4</t>
    <rPh sb="0" eb="2">
      <t>ヨウシキ</t>
    </rPh>
    <phoneticPr fontId="3"/>
  </si>
  <si>
    <t>様式5-1</t>
    <rPh sb="0" eb="2">
      <t>ヨウシキ</t>
    </rPh>
    <phoneticPr fontId="3"/>
  </si>
  <si>
    <r>
      <t>様式5-2</t>
    </r>
    <r>
      <rPr>
        <sz val="11"/>
        <color indexed="8"/>
        <rFont val="ＭＳ Ｐゴシック"/>
        <family val="3"/>
        <charset val="128"/>
      </rPr>
      <t/>
    </r>
    <rPh sb="0" eb="2">
      <t>ヨウシキ</t>
    </rPh>
    <phoneticPr fontId="3"/>
  </si>
  <si>
    <r>
      <t>様式5-3</t>
    </r>
    <r>
      <rPr>
        <sz val="11"/>
        <color indexed="8"/>
        <rFont val="ＭＳ Ｐゴシック"/>
        <family val="3"/>
        <charset val="128"/>
      </rPr>
      <t/>
    </r>
    <rPh sb="0" eb="2">
      <t>ヨウシキ</t>
    </rPh>
    <phoneticPr fontId="3"/>
  </si>
  <si>
    <r>
      <t>様式5-4</t>
    </r>
    <r>
      <rPr>
        <sz val="11"/>
        <color indexed="8"/>
        <rFont val="ＭＳ Ｐゴシック"/>
        <family val="3"/>
        <charset val="128"/>
      </rPr>
      <t/>
    </r>
    <rPh sb="0" eb="2">
      <t>ヨウシキ</t>
    </rPh>
    <phoneticPr fontId="3"/>
  </si>
  <si>
    <r>
      <t>様式5-5</t>
    </r>
    <r>
      <rPr>
        <sz val="11"/>
        <color indexed="8"/>
        <rFont val="ＭＳ Ｐゴシック"/>
        <family val="3"/>
        <charset val="128"/>
      </rPr>
      <t/>
    </r>
    <rPh sb="0" eb="2">
      <t>ヨウシキ</t>
    </rPh>
    <phoneticPr fontId="3"/>
  </si>
  <si>
    <r>
      <t>様式5-6</t>
    </r>
    <r>
      <rPr>
        <sz val="11"/>
        <color indexed="8"/>
        <rFont val="ＭＳ Ｐゴシック"/>
        <family val="3"/>
        <charset val="128"/>
      </rPr>
      <t/>
    </r>
    <rPh sb="0" eb="2">
      <t>ヨウシキ</t>
    </rPh>
    <phoneticPr fontId="3"/>
  </si>
  <si>
    <r>
      <t>様式5-7</t>
    </r>
    <r>
      <rPr>
        <sz val="11"/>
        <color indexed="8"/>
        <rFont val="ＭＳ Ｐゴシック"/>
        <family val="3"/>
        <charset val="128"/>
      </rPr>
      <t/>
    </r>
    <rPh sb="0" eb="2">
      <t>ヨウシキ</t>
    </rPh>
    <phoneticPr fontId="3"/>
  </si>
  <si>
    <t>様式5-8</t>
    <rPh sb="0" eb="2">
      <t>ヨウシキ</t>
    </rPh>
    <phoneticPr fontId="3"/>
  </si>
  <si>
    <t>様式6-1</t>
    <rPh sb="0" eb="2">
      <t>ヨウシキ</t>
    </rPh>
    <phoneticPr fontId="3"/>
  </si>
  <si>
    <r>
      <t>様式6-2</t>
    </r>
    <r>
      <rPr>
        <sz val="11"/>
        <color indexed="8"/>
        <rFont val="ＭＳ Ｐゴシック"/>
        <family val="3"/>
        <charset val="128"/>
      </rPr>
      <t/>
    </r>
    <rPh sb="0" eb="2">
      <t>ヨウシキ</t>
    </rPh>
    <phoneticPr fontId="3"/>
  </si>
  <si>
    <t>様式6-3</t>
    <rPh sb="0" eb="2">
      <t>ヨウシキ</t>
    </rPh>
    <phoneticPr fontId="3"/>
  </si>
  <si>
    <t>印鑑証明書（原本）
【提出日から３か月前の日以降に発行されたもの】</t>
    <phoneticPr fontId="3"/>
  </si>
  <si>
    <t>法人税並びに消費税及び地方消費税の納税証明書（その３の３）の写し
【提出日から３か月前の日以降に発行されたもの】</t>
    <phoneticPr fontId="3"/>
  </si>
  <si>
    <t>御坊市新庁舎建設事業 発注者支援（コンストラクション・マネジメント）業務委託</t>
    <rPh sb="0" eb="2">
      <t>ゴボウ</t>
    </rPh>
    <rPh sb="8" eb="10">
      <t>ジギョウ</t>
    </rPh>
    <rPh sb="11" eb="14">
      <t>ハッチュウシャ</t>
    </rPh>
    <rPh sb="14" eb="16">
      <t>シエン</t>
    </rPh>
    <rPh sb="34" eb="36">
      <t>ギョウム</t>
    </rPh>
    <rPh sb="36" eb="38">
      <t>イタク</t>
    </rPh>
    <phoneticPr fontId="3"/>
  </si>
  <si>
    <t>誓約書（添付様式１）　　</t>
    <phoneticPr fontId="3"/>
  </si>
  <si>
    <t>プロポーザル様式集</t>
    <phoneticPr fontId="3"/>
  </si>
  <si>
    <t>添付様式あり　※</t>
    <rPh sb="0" eb="2">
      <t>テンプ</t>
    </rPh>
    <rPh sb="2" eb="4">
      <t>ヨウシキ</t>
    </rPh>
    <phoneticPr fontId="3"/>
  </si>
  <si>
    <t>　私は、下記事項について誓約します。</t>
  </si>
  <si>
    <t>平成　　年　　月　　日</t>
  </si>
  <si>
    <t>商号又は名称</t>
  </si>
  <si>
    <t>住所</t>
    <phoneticPr fontId="3"/>
  </si>
  <si>
    <t>実印</t>
    <rPh sb="0" eb="2">
      <t>ジツイン</t>
    </rPh>
    <phoneticPr fontId="3"/>
  </si>
  <si>
    <t>代表者名</t>
    <phoneticPr fontId="3"/>
  </si>
  <si>
    <t>８</t>
    <phoneticPr fontId="3"/>
  </si>
  <si>
    <t>１</t>
    <phoneticPr fontId="3"/>
  </si>
  <si>
    <t>３</t>
    <phoneticPr fontId="3"/>
  </si>
  <si>
    <t>４</t>
    <phoneticPr fontId="3"/>
  </si>
  <si>
    <t>５</t>
    <phoneticPr fontId="3"/>
  </si>
  <si>
    <t>６</t>
    <phoneticPr fontId="3"/>
  </si>
  <si>
    <t>７</t>
    <phoneticPr fontId="3"/>
  </si>
  <si>
    <t>９</t>
    <phoneticPr fontId="3"/>
  </si>
  <si>
    <t>２</t>
    <phoneticPr fontId="3"/>
  </si>
  <si>
    <t>　成年被後見人、被保佐人、被補助人（ただし、契約の締結に関し同意権付与の審判を受けた者）、未成年者で営業の許可を受けていない者又は破産者で復権を得ない者でないこと</t>
    <phoneticPr fontId="3"/>
  </si>
  <si>
    <t>　告示日から起算して、前２年以内に手形交換所による取引停止処分を受けた者又は前６か月以内に手形若しくは小切手の不渡り事故を出した者でないこと</t>
    <phoneticPr fontId="3"/>
  </si>
  <si>
    <t>　地方自治法施行令第１６７条の４第２項各号による一般競争入札参加停止措置を本件の告示日から参加表明書の提出までの間に受けていないこと</t>
    <phoneticPr fontId="3"/>
  </si>
  <si>
    <t>　暴力団若しくは暴力団員等と密接な関係を有する者でないこと</t>
    <phoneticPr fontId="3"/>
  </si>
  <si>
    <t>　本プロポーザルに参加するに当たって、提出する申請書類の内容について事実と相違ないこと</t>
    <phoneticPr fontId="3"/>
  </si>
  <si>
    <t>記</t>
    <phoneticPr fontId="3"/>
  </si>
  <si>
    <t>　御坊市長　柏木 征夫　様　</t>
    <phoneticPr fontId="3"/>
  </si>
  <si>
    <t>　関係法令及び御坊市の委託業務に関する諸規程を順守すること</t>
    <phoneticPr fontId="3"/>
  </si>
  <si>
    <t>　プロポーザルの審査に関し、公正を害するような行為を絶対にしないこと</t>
    <phoneticPr fontId="3"/>
  </si>
  <si>
    <r>
      <t>　会社更生法</t>
    </r>
    <r>
      <rPr>
        <sz val="10.5"/>
        <rFont val="ＭＳ 明朝"/>
        <family val="1"/>
        <charset val="128"/>
      </rPr>
      <t>（平成１４年法律第１５４号）</t>
    </r>
    <r>
      <rPr>
        <sz val="11"/>
        <rFont val="ＭＳ 明朝"/>
        <family val="1"/>
        <charset val="128"/>
      </rPr>
      <t>の適用を申請した者である場合、同法に基づく裁判所からの更生手続開始決定がされている者であること</t>
    </r>
    <phoneticPr fontId="3"/>
  </si>
  <si>
    <r>
      <t>　民事再生法</t>
    </r>
    <r>
      <rPr>
        <sz val="10.5"/>
        <rFont val="ＭＳ 明朝"/>
        <family val="1"/>
        <charset val="128"/>
      </rPr>
      <t>（平成１１年法律第２２５号）</t>
    </r>
    <r>
      <rPr>
        <sz val="11"/>
        <rFont val="ＭＳ 明朝"/>
        <family val="1"/>
        <charset val="128"/>
      </rPr>
      <t>の適用を申請した者である場合、同法に基づく裁判所からの再生手続開始決定がされている者であること</t>
    </r>
    <phoneticPr fontId="3"/>
  </si>
  <si>
    <t>誓　　約　　書</t>
    <phoneticPr fontId="3"/>
  </si>
  <si>
    <t>添付様式２</t>
    <phoneticPr fontId="3"/>
  </si>
  <si>
    <t>添付様式１</t>
    <phoneticPr fontId="3"/>
  </si>
  <si>
    <t>所在地又は住所</t>
  </si>
  <si>
    <t>　　　　　　　　　　　　　　　</t>
  </si>
  <si>
    <t>代表者職氏名</t>
  </si>
  <si>
    <t>　(1) 本プロポーザル参加に関する一切の権限</t>
  </si>
  <si>
    <t>　(2) 復代理人選任に関する一切の権限</t>
  </si>
  <si>
    <t>　(3) 契約の締結及び契約の履行に関する一切の権限</t>
  </si>
  <si>
    <t>　(4) 契約代金の請求及び受領に関する一切の権限</t>
  </si>
  <si>
    <t>注意事項</t>
  </si>
  <si>
    <t>１　使用印鑑届</t>
    <phoneticPr fontId="3"/>
  </si>
  <si>
    <t>２　委任事項</t>
    <phoneticPr fontId="3"/>
  </si>
  <si>
    <t>実　印</t>
    <rPh sb="0" eb="1">
      <t>ジツ</t>
    </rPh>
    <rPh sb="2" eb="3">
      <t>イン</t>
    </rPh>
    <phoneticPr fontId="3"/>
  </si>
  <si>
    <t>使用印</t>
    <rPh sb="0" eb="2">
      <t>シヨウ</t>
    </rPh>
    <rPh sb="2" eb="3">
      <t>ジルシ</t>
    </rPh>
    <phoneticPr fontId="3"/>
  </si>
  <si>
    <t>代理人使用印</t>
    <rPh sb="0" eb="3">
      <t>ダイリニン</t>
    </rPh>
    <rPh sb="3" eb="5">
      <t>シヨウ</t>
    </rPh>
    <rPh sb="5" eb="6">
      <t>ジルシ</t>
    </rPh>
    <phoneticPr fontId="3"/>
  </si>
  <si>
    <t>職氏名</t>
    <rPh sb="0" eb="1">
      <t>ショク</t>
    </rPh>
    <rPh sb="1" eb="3">
      <t>シメイ</t>
    </rPh>
    <phoneticPr fontId="3"/>
  </si>
  <si>
    <t>受任者</t>
    <rPh sb="0" eb="2">
      <t>ジュニン</t>
    </rPh>
    <rPh sb="2" eb="3">
      <t>シャ</t>
    </rPh>
    <phoneticPr fontId="3"/>
  </si>
  <si>
    <t>　私は、次の印鑑を本プロポーザルへの参加、見積り、契約の締結並びに代金の請求及び受領のために使用するものとして届け出ます。</t>
    <phoneticPr fontId="3"/>
  </si>
  <si>
    <t>使　用　印　鑑　届　兼　委　任　状</t>
  </si>
  <si>
    <t>平成　　年　　月　　日</t>
    <phoneticPr fontId="3"/>
  </si>
  <si>
    <t>御坊市新庁舎建設事業 発注者支援（コンストラクション・マネジメント）業務委託プロポーザル</t>
    <phoneticPr fontId="3"/>
  </si>
  <si>
    <t>参加表明書添付書類一覧</t>
  </si>
  <si>
    <t>※　別添</t>
    <phoneticPr fontId="3"/>
  </si>
  <si>
    <t>　1. 社判（角判等）は使用印になりません。</t>
    <phoneticPr fontId="3"/>
  </si>
  <si>
    <t>　2. 使用印のみを届け出たい場合には、２以降は空欄のまま作成してください。</t>
    <phoneticPr fontId="3"/>
  </si>
  <si>
    <t>　　　　　　年　　月　　日　　</t>
    <phoneticPr fontId="3"/>
  </si>
  <si>
    <t>年</t>
    <phoneticPr fontId="3"/>
  </si>
  <si>
    <t>(登録番号：</t>
    <phoneticPr fontId="3"/>
  </si>
  <si>
    <t>CCMJ</t>
    <phoneticPr fontId="18"/>
  </si>
  <si>
    <t>一級建築士</t>
    <phoneticPr fontId="18"/>
  </si>
  <si>
    <t>CASBEE 建築評価員</t>
    <phoneticPr fontId="18"/>
  </si>
  <si>
    <t>区分</t>
    <phoneticPr fontId="3"/>
  </si>
  <si>
    <t>発注者名</t>
    <phoneticPr fontId="3"/>
  </si>
  <si>
    <t>業務期間等</t>
    <phoneticPr fontId="3"/>
  </si>
  <si>
    <t>受注者名
（代表者・元請）</t>
    <phoneticPr fontId="3"/>
  </si>
  <si>
    <t>構造種別</t>
    <phoneticPr fontId="3"/>
  </si>
  <si>
    <t>業務発注年月</t>
    <phoneticPr fontId="3"/>
  </si>
  <si>
    <t>地上・地下</t>
    <phoneticPr fontId="3"/>
  </si>
  <si>
    <t>業務完了年月</t>
    <phoneticPr fontId="3"/>
  </si>
  <si>
    <t>分担業務分野</t>
    <phoneticPr fontId="3"/>
  </si>
  <si>
    <t>延べ面積</t>
    <phoneticPr fontId="3"/>
  </si>
  <si>
    <t>例</t>
    <phoneticPr fontId="3"/>
  </si>
  <si>
    <t>○○市役所</t>
    <phoneticPr fontId="3"/>
  </si>
  <si>
    <t>庁舎</t>
    <phoneticPr fontId="3"/>
  </si>
  <si>
    <t>SRC造一部鉄骨造</t>
    <phoneticPr fontId="3"/>
  </si>
  <si>
    <r>
      <t>H22</t>
    </r>
    <r>
      <rPr>
        <sz val="10"/>
        <rFont val="ＭＳ Ｐ明朝"/>
        <family val="1"/>
        <charset val="128"/>
      </rPr>
      <t>年</t>
    </r>
    <r>
      <rPr>
        <sz val="10"/>
        <rFont val="Century"/>
        <family val="1"/>
      </rPr>
      <t>12</t>
    </r>
    <r>
      <rPr>
        <sz val="10"/>
        <rFont val="ＭＳ Ｐ明朝"/>
        <family val="1"/>
        <charset val="128"/>
      </rPr>
      <t>月</t>
    </r>
    <phoneticPr fontId="3"/>
  </si>
  <si>
    <t>同種</t>
    <phoneticPr fontId="3"/>
  </si>
  <si>
    <t>8F/B1</t>
    <phoneticPr fontId="3"/>
  </si>
  <si>
    <r>
      <t>H23</t>
    </r>
    <r>
      <rPr>
        <sz val="10"/>
        <rFont val="ＭＳ Ｐ明朝"/>
        <family val="1"/>
        <charset val="128"/>
      </rPr>
      <t>年</t>
    </r>
    <r>
      <rPr>
        <sz val="10"/>
        <rFont val="Century"/>
        <family val="1"/>
      </rPr>
      <t>10</t>
    </r>
    <r>
      <rPr>
        <sz val="10"/>
        <rFont val="ＭＳ Ｐ明朝"/>
        <family val="1"/>
        <charset val="128"/>
      </rPr>
      <t>月</t>
    </r>
    <phoneticPr fontId="3"/>
  </si>
  <si>
    <t>類似</t>
    <phoneticPr fontId="3"/>
  </si>
  <si>
    <r>
      <t>H27</t>
    </r>
    <r>
      <rPr>
        <sz val="10"/>
        <rFont val="ＭＳ Ｐ明朝"/>
        <family val="1"/>
        <charset val="128"/>
      </rPr>
      <t>年</t>
    </r>
    <r>
      <rPr>
        <sz val="10"/>
        <rFont val="Century"/>
        <family val="1"/>
      </rPr>
      <t>3</t>
    </r>
    <r>
      <rPr>
        <sz val="10"/>
        <rFont val="ＭＳ Ｐ明朝"/>
        <family val="1"/>
        <charset val="128"/>
      </rPr>
      <t>月</t>
    </r>
    <phoneticPr fontId="3"/>
  </si>
  <si>
    <t>造</t>
    <phoneticPr fontId="3"/>
  </si>
  <si>
    <t>F/B</t>
    <phoneticPr fontId="3"/>
  </si>
  <si>
    <t>２．実績を5件まで入力してください。入力可能な実績は、募集要項の同種業務、類似業務に限ります。</t>
    <phoneticPr fontId="3"/>
  </si>
  <si>
    <t>３．評価欄は自動計算をしますので、内容を編集しないでください。</t>
    <phoneticPr fontId="3"/>
  </si>
  <si>
    <t>４．記載できる実績、添付する資料については、様式４と同様です。</t>
    <phoneticPr fontId="3"/>
  </si>
  <si>
    <t>CCMJ</t>
    <phoneticPr fontId="18"/>
  </si>
  <si>
    <t>(登録番号：</t>
    <phoneticPr fontId="3"/>
  </si>
  <si>
    <t>年</t>
    <phoneticPr fontId="3"/>
  </si>
  <si>
    <t>技術士（施工計画、施工設備及び積算）</t>
    <phoneticPr fontId="3"/>
  </si>
  <si>
    <t>年</t>
    <phoneticPr fontId="3"/>
  </si>
  <si>
    <t>技術士（建設環境)</t>
    <phoneticPr fontId="3"/>
  </si>
  <si>
    <t>CFMJ（認定ファシリティマネジャー）</t>
    <phoneticPr fontId="3"/>
  </si>
  <si>
    <t>延べ面積</t>
    <phoneticPr fontId="3"/>
  </si>
  <si>
    <t>管理技術者</t>
    <phoneticPr fontId="3"/>
  </si>
  <si>
    <t>△△事務所</t>
    <phoneticPr fontId="3"/>
  </si>
  <si>
    <r>
      <t>H23</t>
    </r>
    <r>
      <rPr>
        <sz val="10"/>
        <rFont val="ＭＳ Ｐ明朝"/>
        <family val="1"/>
        <charset val="128"/>
      </rPr>
      <t>年</t>
    </r>
    <r>
      <rPr>
        <sz val="10"/>
        <rFont val="Century"/>
        <family val="1"/>
      </rPr>
      <t>10</t>
    </r>
    <r>
      <rPr>
        <sz val="10"/>
        <rFont val="ＭＳ Ｐ明朝"/>
        <family val="1"/>
        <charset val="128"/>
      </rPr>
      <t>月</t>
    </r>
    <phoneticPr fontId="3"/>
  </si>
  <si>
    <t>㎡</t>
    <phoneticPr fontId="3"/>
  </si>
  <si>
    <r>
      <t>H</t>
    </r>
    <r>
      <rPr>
        <sz val="10"/>
        <rFont val="ＭＳ Ｐ明朝"/>
        <family val="1"/>
        <charset val="128"/>
      </rPr>
      <t>　年　月</t>
    </r>
    <phoneticPr fontId="3"/>
  </si>
  <si>
    <t>造</t>
    <phoneticPr fontId="3"/>
  </si>
  <si>
    <t>研究所</t>
    <rPh sb="0" eb="3">
      <t>ケンキュウショ</t>
    </rPh>
    <phoneticPr fontId="3"/>
  </si>
  <si>
    <t>商業施設</t>
    <rPh sb="0" eb="2">
      <t>ショウギョウ</t>
    </rPh>
    <rPh sb="2" eb="4">
      <t>シセツ</t>
    </rPh>
    <phoneticPr fontId="3"/>
  </si>
  <si>
    <t>※評価欄（編集禁）</t>
    <phoneticPr fontId="3"/>
  </si>
  <si>
    <t>実績評価点１</t>
    <phoneticPr fontId="3"/>
  </si>
  <si>
    <t>②生年月日</t>
    <phoneticPr fontId="3"/>
  </si>
  <si>
    <t>④役職</t>
    <phoneticPr fontId="3"/>
  </si>
  <si>
    <t>(登録番号：</t>
    <phoneticPr fontId="3"/>
  </si>
  <si>
    <t>構造設計一級建築士</t>
    <phoneticPr fontId="18"/>
  </si>
  <si>
    <t>技術士（土質及び基礎）</t>
    <rPh sb="0" eb="3">
      <t>ギジュツシ</t>
    </rPh>
    <rPh sb="4" eb="6">
      <t>ドシツ</t>
    </rPh>
    <rPh sb="6" eb="7">
      <t>オヨ</t>
    </rPh>
    <rPh sb="8" eb="10">
      <t>キソ</t>
    </rPh>
    <phoneticPr fontId="18"/>
  </si>
  <si>
    <t>技術士（鋼構造及びコンクリート）</t>
    <rPh sb="0" eb="3">
      <t>ギジュツシ</t>
    </rPh>
    <rPh sb="4" eb="5">
      <t>コウ</t>
    </rPh>
    <rPh sb="5" eb="7">
      <t>コウゾウ</t>
    </rPh>
    <rPh sb="7" eb="8">
      <t>オヨ</t>
    </rPh>
    <phoneticPr fontId="18"/>
  </si>
  <si>
    <t>一級建築施工管理技士</t>
    <rPh sb="0" eb="2">
      <t>イッキュウ</t>
    </rPh>
    <rPh sb="2" eb="4">
      <t>ケンチク</t>
    </rPh>
    <rPh sb="4" eb="6">
      <t>セコウ</t>
    </rPh>
    <rPh sb="6" eb="8">
      <t>カンリ</t>
    </rPh>
    <rPh sb="8" eb="10">
      <t>ギシ</t>
    </rPh>
    <phoneticPr fontId="18"/>
  </si>
  <si>
    <t>CFMJ（認定ファシリティマネジャー）</t>
    <phoneticPr fontId="18"/>
  </si>
  <si>
    <t>実績番号</t>
    <phoneticPr fontId="3"/>
  </si>
  <si>
    <t>発注者名</t>
    <phoneticPr fontId="3"/>
  </si>
  <si>
    <t>選択</t>
    <rPh sb="0" eb="2">
      <t>センタク</t>
    </rPh>
    <phoneticPr fontId="18"/>
  </si>
  <si>
    <t>受注者名
（代表者・元請）</t>
    <phoneticPr fontId="3"/>
  </si>
  <si>
    <t>例</t>
    <phoneticPr fontId="3"/>
  </si>
  <si>
    <t>○○市庁舎建設事業管理支援業務委託</t>
    <phoneticPr fontId="3"/>
  </si>
  <si>
    <t>○○市役所</t>
    <phoneticPr fontId="3"/>
  </si>
  <si>
    <t>同種</t>
    <phoneticPr fontId="3"/>
  </si>
  <si>
    <t>管理技術者</t>
    <phoneticPr fontId="3"/>
  </si>
  <si>
    <t>※評価欄（編集禁）</t>
    <phoneticPr fontId="3"/>
  </si>
  <si>
    <r>
      <t>H23</t>
    </r>
    <r>
      <rPr>
        <sz val="10"/>
        <rFont val="ＭＳ Ｐ明朝"/>
        <family val="1"/>
        <charset val="128"/>
      </rPr>
      <t>年</t>
    </r>
    <r>
      <rPr>
        <sz val="10"/>
        <rFont val="Century"/>
        <family val="1"/>
      </rPr>
      <t>10</t>
    </r>
    <r>
      <rPr>
        <sz val="10"/>
        <rFont val="ＭＳ Ｐ明朝"/>
        <family val="1"/>
        <charset val="128"/>
      </rPr>
      <t>月</t>
    </r>
    <phoneticPr fontId="3"/>
  </si>
  <si>
    <t>主任担当者</t>
    <phoneticPr fontId="3"/>
  </si>
  <si>
    <t>㎡</t>
    <phoneticPr fontId="3"/>
  </si>
  <si>
    <t>選択</t>
    <phoneticPr fontId="3"/>
  </si>
  <si>
    <r>
      <t>H</t>
    </r>
    <r>
      <rPr>
        <sz val="10"/>
        <rFont val="ＭＳ Ｐ明朝"/>
        <family val="1"/>
        <charset val="128"/>
      </rPr>
      <t>　年　月</t>
    </r>
    <phoneticPr fontId="3"/>
  </si>
  <si>
    <t>造</t>
    <phoneticPr fontId="3"/>
  </si>
  <si>
    <t>２．実績を5件まで入力してください。入力可能な実績は、募集要項の同種業務、類似業務に限ります。</t>
    <phoneticPr fontId="3"/>
  </si>
  <si>
    <t>②生年月日</t>
    <phoneticPr fontId="3"/>
  </si>
  <si>
    <t>　　　　　　年　　月　　日　　</t>
    <phoneticPr fontId="3"/>
  </si>
  <si>
    <t>④役職</t>
    <phoneticPr fontId="3"/>
  </si>
  <si>
    <t>年</t>
    <phoneticPr fontId="3"/>
  </si>
  <si>
    <t>(登録番号：</t>
    <phoneticPr fontId="3"/>
  </si>
  <si>
    <t>設備設計一級建築士</t>
    <phoneticPr fontId="18"/>
  </si>
  <si>
    <t>CCMJ</t>
    <phoneticPr fontId="18"/>
  </si>
  <si>
    <t>技術士「電気電子部門」</t>
    <rPh sb="0" eb="3">
      <t>ギジュツシ</t>
    </rPh>
    <phoneticPr fontId="18"/>
  </si>
  <si>
    <t>建築設備士</t>
    <rPh sb="0" eb="2">
      <t>ケンチク</t>
    </rPh>
    <rPh sb="2" eb="4">
      <t>セツビ</t>
    </rPh>
    <rPh sb="4" eb="5">
      <t>シ</t>
    </rPh>
    <phoneticPr fontId="18"/>
  </si>
  <si>
    <t>一級電気工事施工管理技士</t>
    <rPh sb="6" eb="8">
      <t>セコウ</t>
    </rPh>
    <phoneticPr fontId="18"/>
  </si>
  <si>
    <t>第一種電気主任技術者</t>
    <rPh sb="0" eb="1">
      <t>ダイ</t>
    </rPh>
    <rPh sb="2" eb="3">
      <t>シュ</t>
    </rPh>
    <rPh sb="5" eb="7">
      <t>シュニン</t>
    </rPh>
    <rPh sb="7" eb="10">
      <t>ギジュツシャ</t>
    </rPh>
    <phoneticPr fontId="18"/>
  </si>
  <si>
    <t>実績番号</t>
    <phoneticPr fontId="3"/>
  </si>
  <si>
    <t>区分</t>
    <phoneticPr fontId="3"/>
  </si>
  <si>
    <t>発注者名</t>
    <phoneticPr fontId="3"/>
  </si>
  <si>
    <t>受注者名
（代表者・元請）</t>
    <phoneticPr fontId="3"/>
  </si>
  <si>
    <t>業務発注年月</t>
    <phoneticPr fontId="3"/>
  </si>
  <si>
    <t>地上・地下</t>
    <phoneticPr fontId="3"/>
  </si>
  <si>
    <t>延べ面積</t>
    <phoneticPr fontId="3"/>
  </si>
  <si>
    <r>
      <t>H22</t>
    </r>
    <r>
      <rPr>
        <sz val="10"/>
        <rFont val="ＭＳ Ｐ明朝"/>
        <family val="1"/>
        <charset val="128"/>
      </rPr>
      <t>年</t>
    </r>
    <r>
      <rPr>
        <sz val="10"/>
        <rFont val="Century"/>
        <family val="1"/>
      </rPr>
      <t>12</t>
    </r>
    <r>
      <rPr>
        <sz val="10"/>
        <rFont val="ＭＳ Ｐ明朝"/>
        <family val="1"/>
        <charset val="128"/>
      </rPr>
      <t>月</t>
    </r>
    <phoneticPr fontId="3"/>
  </si>
  <si>
    <t>管理技術者</t>
    <phoneticPr fontId="3"/>
  </si>
  <si>
    <t>△△事務所</t>
    <phoneticPr fontId="3"/>
  </si>
  <si>
    <t>8F/B1</t>
    <phoneticPr fontId="3"/>
  </si>
  <si>
    <r>
      <t>H23</t>
    </r>
    <r>
      <rPr>
        <sz val="10"/>
        <rFont val="ＭＳ Ｐ明朝"/>
        <family val="1"/>
        <charset val="128"/>
      </rPr>
      <t>年</t>
    </r>
    <r>
      <rPr>
        <sz val="10"/>
        <rFont val="Century"/>
        <family val="1"/>
      </rPr>
      <t>10</t>
    </r>
    <r>
      <rPr>
        <sz val="10"/>
        <rFont val="ＭＳ Ｐ明朝"/>
        <family val="1"/>
        <charset val="128"/>
      </rPr>
      <t>月</t>
    </r>
    <phoneticPr fontId="3"/>
  </si>
  <si>
    <t>㎡</t>
    <phoneticPr fontId="3"/>
  </si>
  <si>
    <r>
      <t>H27</t>
    </r>
    <r>
      <rPr>
        <sz val="10"/>
        <rFont val="ＭＳ Ｐ明朝"/>
        <family val="1"/>
        <charset val="128"/>
      </rPr>
      <t>年</t>
    </r>
    <r>
      <rPr>
        <sz val="10"/>
        <rFont val="Century"/>
        <family val="1"/>
      </rPr>
      <t>3</t>
    </r>
    <r>
      <rPr>
        <sz val="10"/>
        <rFont val="ＭＳ Ｐ明朝"/>
        <family val="1"/>
        <charset val="128"/>
      </rPr>
      <t>月</t>
    </r>
    <phoneticPr fontId="3"/>
  </si>
  <si>
    <t>担当者</t>
    <phoneticPr fontId="3"/>
  </si>
  <si>
    <t>造</t>
    <phoneticPr fontId="3"/>
  </si>
  <si>
    <t>※評価欄（編集禁）</t>
    <phoneticPr fontId="3"/>
  </si>
  <si>
    <t>F/B</t>
    <phoneticPr fontId="3"/>
  </si>
  <si>
    <r>
      <t>H</t>
    </r>
    <r>
      <rPr>
        <sz val="10"/>
        <rFont val="ＭＳ Ｐ明朝"/>
        <family val="1"/>
        <charset val="128"/>
      </rPr>
      <t>　年　月</t>
    </r>
    <phoneticPr fontId="3"/>
  </si>
  <si>
    <r>
      <t>H</t>
    </r>
    <r>
      <rPr>
        <sz val="10"/>
        <rFont val="ＭＳ Ｐ明朝"/>
        <family val="1"/>
        <charset val="128"/>
      </rPr>
      <t>　年　月</t>
    </r>
    <phoneticPr fontId="3"/>
  </si>
  <si>
    <t>※評価欄（編集禁）</t>
    <phoneticPr fontId="3"/>
  </si>
  <si>
    <t>㎡</t>
    <phoneticPr fontId="3"/>
  </si>
  <si>
    <r>
      <t>H</t>
    </r>
    <r>
      <rPr>
        <sz val="10"/>
        <rFont val="ＭＳ Ｐ明朝"/>
        <family val="1"/>
        <charset val="128"/>
      </rPr>
      <t>　年　月</t>
    </r>
    <phoneticPr fontId="3"/>
  </si>
  <si>
    <t>F/B</t>
    <phoneticPr fontId="3"/>
  </si>
  <si>
    <r>
      <t>H</t>
    </r>
    <r>
      <rPr>
        <sz val="10"/>
        <rFont val="ＭＳ Ｐ明朝"/>
        <family val="1"/>
        <charset val="128"/>
      </rPr>
      <t>　年　月</t>
    </r>
    <phoneticPr fontId="3"/>
  </si>
  <si>
    <t>実績評価点１</t>
    <phoneticPr fontId="3"/>
  </si>
  <si>
    <t>２．実績を5件まで入力してください。入力可能な実績は、募集要項の同種業務、類似業務に限ります。</t>
    <phoneticPr fontId="3"/>
  </si>
  <si>
    <t>３．評価欄は自動計算をしますので、内容を編集しないでください。</t>
    <phoneticPr fontId="3"/>
  </si>
  <si>
    <t>４．記載できる実績、添付する資料については、様式４と同様です。</t>
    <phoneticPr fontId="3"/>
  </si>
  <si>
    <t>年</t>
    <phoneticPr fontId="3"/>
  </si>
  <si>
    <t>設備設計一級建築士</t>
    <phoneticPr fontId="18"/>
  </si>
  <si>
    <t>CASBEE 建築評価員</t>
    <phoneticPr fontId="18"/>
  </si>
  <si>
    <t>一級建築士</t>
    <phoneticPr fontId="18"/>
  </si>
  <si>
    <t>技術士「機械部門（動力エネルギー）」</t>
    <rPh sb="0" eb="3">
      <t>ギジュツシ</t>
    </rPh>
    <phoneticPr fontId="18"/>
  </si>
  <si>
    <t>技術士「機械部門（熱工学）」</t>
    <rPh sb="0" eb="3">
      <t>ギジュツシ</t>
    </rPh>
    <phoneticPr fontId="18"/>
  </si>
  <si>
    <t>技術士「機械部門（流体工学）」</t>
    <rPh sb="0" eb="3">
      <t>ギジュツシ</t>
    </rPh>
    <phoneticPr fontId="18"/>
  </si>
  <si>
    <t>実績番号</t>
    <phoneticPr fontId="3"/>
  </si>
  <si>
    <t>業務期間等</t>
    <phoneticPr fontId="3"/>
  </si>
  <si>
    <t>技術士「衛生工学部門（空気調和）」</t>
    <rPh sb="0" eb="3">
      <t>ギジュツシ</t>
    </rPh>
    <rPh sb="4" eb="6">
      <t>エイセイ</t>
    </rPh>
    <rPh sb="6" eb="8">
      <t>コウガク</t>
    </rPh>
    <rPh sb="11" eb="13">
      <t>クウキ</t>
    </rPh>
    <rPh sb="13" eb="15">
      <t>チョウワ</t>
    </rPh>
    <phoneticPr fontId="18"/>
  </si>
  <si>
    <t>技術士「衛生工学部門（建築環境）」</t>
    <rPh sb="0" eb="3">
      <t>ギジュツシ</t>
    </rPh>
    <rPh sb="4" eb="6">
      <t>エイセイ</t>
    </rPh>
    <rPh sb="6" eb="8">
      <t>コウガク</t>
    </rPh>
    <rPh sb="11" eb="13">
      <t>ケンチク</t>
    </rPh>
    <rPh sb="13" eb="15">
      <t>カンキョウ</t>
    </rPh>
    <phoneticPr fontId="18"/>
  </si>
  <si>
    <t>一級管工事施工管理技士</t>
    <phoneticPr fontId="18"/>
  </si>
  <si>
    <t>２．実績を5件まで入力してください。入力可能な実績は、募集要項の同種業務、類似業務に限ります。</t>
    <phoneticPr fontId="3"/>
  </si>
  <si>
    <t>（</t>
    <phoneticPr fontId="3"/>
  </si>
  <si>
    <t>）</t>
    <phoneticPr fontId="3"/>
  </si>
  <si>
    <t>②生年月日</t>
    <phoneticPr fontId="3"/>
  </si>
  <si>
    <t>　　　　　　年　　月　　日　　</t>
    <phoneticPr fontId="3"/>
  </si>
  <si>
    <t>才）</t>
    <phoneticPr fontId="3"/>
  </si>
  <si>
    <t>年</t>
    <phoneticPr fontId="3"/>
  </si>
  <si>
    <t>(登録番号：</t>
    <phoneticPr fontId="3"/>
  </si>
  <si>
    <t>CCMJ</t>
    <phoneticPr fontId="18"/>
  </si>
  <si>
    <t>CASBEE 建築評価員</t>
    <phoneticPr fontId="18"/>
  </si>
  <si>
    <t>技術士（施工計画、施工設備及び積算）</t>
    <phoneticPr fontId="3"/>
  </si>
  <si>
    <t>建築積算士</t>
    <rPh sb="0" eb="2">
      <t>ケンチク</t>
    </rPh>
    <rPh sb="2" eb="4">
      <t>セキサン</t>
    </rPh>
    <rPh sb="4" eb="5">
      <t>シ</t>
    </rPh>
    <phoneticPr fontId="18"/>
  </si>
  <si>
    <t>建築（構造）</t>
    <phoneticPr fontId="3"/>
  </si>
  <si>
    <t>電気設備</t>
    <phoneticPr fontId="3"/>
  </si>
  <si>
    <t>年</t>
    <phoneticPr fontId="3"/>
  </si>
  <si>
    <t>機械設備</t>
    <phoneticPr fontId="3"/>
  </si>
  <si>
    <t>機械設備</t>
    <phoneticPr fontId="3"/>
  </si>
  <si>
    <t>CFMJ（認定ファシリティマネジャー）</t>
    <phoneticPr fontId="3"/>
  </si>
  <si>
    <t>実績番号</t>
    <phoneticPr fontId="3"/>
  </si>
  <si>
    <t>区分</t>
    <phoneticPr fontId="3"/>
  </si>
  <si>
    <t>発注者名</t>
    <phoneticPr fontId="3"/>
  </si>
  <si>
    <t>業務期間等</t>
    <phoneticPr fontId="3"/>
  </si>
  <si>
    <t>同種
類似
の別</t>
    <phoneticPr fontId="3"/>
  </si>
  <si>
    <t>受注者名
（代表者・元請）</t>
    <phoneticPr fontId="3"/>
  </si>
  <si>
    <t>業務発注年月</t>
    <phoneticPr fontId="3"/>
  </si>
  <si>
    <t>地上・地下</t>
    <phoneticPr fontId="3"/>
  </si>
  <si>
    <t>業務完了年月</t>
    <phoneticPr fontId="3"/>
  </si>
  <si>
    <t>延べ面積</t>
    <phoneticPr fontId="3"/>
  </si>
  <si>
    <t>例</t>
    <phoneticPr fontId="3"/>
  </si>
  <si>
    <t>○○市庁舎建設事業管理支援業務委託</t>
    <phoneticPr fontId="3"/>
  </si>
  <si>
    <t>○○市役所</t>
    <phoneticPr fontId="3"/>
  </si>
  <si>
    <t>庁舎</t>
    <phoneticPr fontId="3"/>
  </si>
  <si>
    <r>
      <t>H22</t>
    </r>
    <r>
      <rPr>
        <sz val="10"/>
        <rFont val="ＭＳ Ｐ明朝"/>
        <family val="1"/>
        <charset val="128"/>
      </rPr>
      <t>年</t>
    </r>
    <r>
      <rPr>
        <sz val="10"/>
        <rFont val="Century"/>
        <family val="1"/>
      </rPr>
      <t>12</t>
    </r>
    <r>
      <rPr>
        <sz val="10"/>
        <rFont val="ＭＳ Ｐ明朝"/>
        <family val="1"/>
        <charset val="128"/>
      </rPr>
      <t>月</t>
    </r>
    <phoneticPr fontId="3"/>
  </si>
  <si>
    <t>同種</t>
    <phoneticPr fontId="3"/>
  </si>
  <si>
    <t>※評価欄（編集禁）</t>
    <phoneticPr fontId="3"/>
  </si>
  <si>
    <t>△△事務所</t>
    <phoneticPr fontId="3"/>
  </si>
  <si>
    <t>8F/B1</t>
    <phoneticPr fontId="3"/>
  </si>
  <si>
    <r>
      <t>H23</t>
    </r>
    <r>
      <rPr>
        <sz val="10"/>
        <rFont val="ＭＳ Ｐ明朝"/>
        <family val="1"/>
        <charset val="128"/>
      </rPr>
      <t>年</t>
    </r>
    <r>
      <rPr>
        <sz val="10"/>
        <rFont val="Century"/>
        <family val="1"/>
      </rPr>
      <t>10</t>
    </r>
    <r>
      <rPr>
        <sz val="10"/>
        <rFont val="ＭＳ Ｐ明朝"/>
        <family val="1"/>
        <charset val="128"/>
      </rPr>
      <t>月</t>
    </r>
    <phoneticPr fontId="3"/>
  </si>
  <si>
    <t>類似</t>
    <phoneticPr fontId="3"/>
  </si>
  <si>
    <t>主任担当者</t>
    <phoneticPr fontId="3"/>
  </si>
  <si>
    <r>
      <t>H27</t>
    </r>
    <r>
      <rPr>
        <sz val="10"/>
        <rFont val="ＭＳ Ｐ明朝"/>
        <family val="1"/>
        <charset val="128"/>
      </rPr>
      <t>年</t>
    </r>
    <r>
      <rPr>
        <sz val="10"/>
        <rFont val="Century"/>
        <family val="1"/>
      </rPr>
      <t>3</t>
    </r>
    <r>
      <rPr>
        <sz val="10"/>
        <rFont val="ＭＳ Ｐ明朝"/>
        <family val="1"/>
        <charset val="128"/>
      </rPr>
      <t>月</t>
    </r>
    <phoneticPr fontId="3"/>
  </si>
  <si>
    <t>選択</t>
    <phoneticPr fontId="3"/>
  </si>
  <si>
    <t>担当者</t>
    <phoneticPr fontId="3"/>
  </si>
  <si>
    <t>造</t>
    <phoneticPr fontId="3"/>
  </si>
  <si>
    <r>
      <t>H</t>
    </r>
    <r>
      <rPr>
        <sz val="10"/>
        <rFont val="ＭＳ Ｐ明朝"/>
        <family val="1"/>
        <charset val="128"/>
      </rPr>
      <t>　年　月</t>
    </r>
    <phoneticPr fontId="3"/>
  </si>
  <si>
    <t>F/B</t>
    <phoneticPr fontId="3"/>
  </si>
  <si>
    <t>㎡</t>
    <phoneticPr fontId="3"/>
  </si>
  <si>
    <t>F/B</t>
    <phoneticPr fontId="3"/>
  </si>
  <si>
    <t>造</t>
    <phoneticPr fontId="3"/>
  </si>
  <si>
    <t>㎡</t>
    <phoneticPr fontId="3"/>
  </si>
  <si>
    <t>実績評価点１</t>
    <phoneticPr fontId="3"/>
  </si>
  <si>
    <t>２．実績を5件まで入力してください。入力可能な実績は、募集要項の同種業務、類似業務に限ります。</t>
    <phoneticPr fontId="3"/>
  </si>
  <si>
    <t>３．評価欄は自動計算をしますので、内容を編集しないでください。</t>
    <phoneticPr fontId="3"/>
  </si>
  <si>
    <t>才）</t>
    <phoneticPr fontId="3"/>
  </si>
  <si>
    <t>技術士（施工計画、施工設備及び積算）</t>
    <phoneticPr fontId="3"/>
  </si>
  <si>
    <t>技術士（建設環境)</t>
    <phoneticPr fontId="3"/>
  </si>
  <si>
    <t>CFMJ（認定ファシリティマネジャー）</t>
    <phoneticPr fontId="3"/>
  </si>
  <si>
    <t>構造種別</t>
    <phoneticPr fontId="3"/>
  </si>
  <si>
    <t>分担業務分野</t>
    <phoneticPr fontId="3"/>
  </si>
  <si>
    <t>○○市庁舎建設事業管理支援業務委託</t>
    <phoneticPr fontId="3"/>
  </si>
  <si>
    <t>○○市役所</t>
    <phoneticPr fontId="3"/>
  </si>
  <si>
    <t>庁舎</t>
    <phoneticPr fontId="3"/>
  </si>
  <si>
    <t>SRC造一部鉄骨造</t>
    <phoneticPr fontId="3"/>
  </si>
  <si>
    <r>
      <t>H22</t>
    </r>
    <r>
      <rPr>
        <sz val="10"/>
        <rFont val="ＭＳ Ｐ明朝"/>
        <family val="1"/>
        <charset val="128"/>
      </rPr>
      <t>年</t>
    </r>
    <r>
      <rPr>
        <sz val="10"/>
        <rFont val="Century"/>
        <family val="1"/>
      </rPr>
      <t>12</t>
    </r>
    <r>
      <rPr>
        <sz val="10"/>
        <rFont val="ＭＳ Ｐ明朝"/>
        <family val="1"/>
        <charset val="128"/>
      </rPr>
      <t>月</t>
    </r>
    <phoneticPr fontId="3"/>
  </si>
  <si>
    <t>同種</t>
    <phoneticPr fontId="3"/>
  </si>
  <si>
    <t>△△事務所</t>
    <phoneticPr fontId="3"/>
  </si>
  <si>
    <t>類似</t>
    <phoneticPr fontId="3"/>
  </si>
  <si>
    <r>
      <t>H27</t>
    </r>
    <r>
      <rPr>
        <sz val="10"/>
        <rFont val="ＭＳ Ｐ明朝"/>
        <family val="1"/>
        <charset val="128"/>
      </rPr>
      <t>年</t>
    </r>
    <r>
      <rPr>
        <sz val="10"/>
        <rFont val="Century"/>
        <family val="1"/>
      </rPr>
      <t>3</t>
    </r>
    <r>
      <rPr>
        <sz val="10"/>
        <rFont val="ＭＳ Ｐ明朝"/>
        <family val="1"/>
        <charset val="128"/>
      </rPr>
      <t>月</t>
    </r>
    <phoneticPr fontId="3"/>
  </si>
  <si>
    <t>選択</t>
    <phoneticPr fontId="3"/>
  </si>
  <si>
    <t>造</t>
    <phoneticPr fontId="3"/>
  </si>
  <si>
    <t>選択</t>
    <phoneticPr fontId="3"/>
  </si>
  <si>
    <r>
      <t>H</t>
    </r>
    <r>
      <rPr>
        <sz val="10"/>
        <rFont val="ＭＳ Ｐ明朝"/>
        <family val="1"/>
        <charset val="128"/>
      </rPr>
      <t>　年　月</t>
    </r>
    <phoneticPr fontId="3"/>
  </si>
  <si>
    <t>㎡</t>
    <phoneticPr fontId="3"/>
  </si>
  <si>
    <t>※評価欄（編集禁）</t>
    <phoneticPr fontId="3"/>
  </si>
  <si>
    <t>F/B</t>
    <phoneticPr fontId="3"/>
  </si>
  <si>
    <t>２．複数の資格を有する職員については、いずれか一つの資格の保有者として取り扱います。</t>
    <phoneticPr fontId="3"/>
  </si>
  <si>
    <t>評価点</t>
    <phoneticPr fontId="3"/>
  </si>
  <si>
    <t>人</t>
    <phoneticPr fontId="3"/>
  </si>
  <si>
    <t>有資格者総数</t>
    <phoneticPr fontId="3"/>
  </si>
  <si>
    <t>評価点</t>
    <phoneticPr fontId="3"/>
  </si>
  <si>
    <t>技術職員総数</t>
    <phoneticPr fontId="3"/>
  </si>
  <si>
    <t>※評価欄</t>
    <phoneticPr fontId="3"/>
  </si>
  <si>
    <t>その他（上記の資格を持たない技術職員）</t>
    <phoneticPr fontId="3"/>
  </si>
  <si>
    <t>その他（上記の資格を持たない技術職員）</t>
    <phoneticPr fontId="3"/>
  </si>
  <si>
    <t>人</t>
    <phoneticPr fontId="3"/>
  </si>
  <si>
    <t>一級建築士</t>
    <phoneticPr fontId="3"/>
  </si>
  <si>
    <t>CCMJ</t>
    <phoneticPr fontId="3"/>
  </si>
  <si>
    <t>一級建築施工管理技士</t>
    <phoneticPr fontId="3"/>
  </si>
  <si>
    <t>CCMJ</t>
    <phoneticPr fontId="3"/>
  </si>
  <si>
    <t>その他（上記の資格を持たない技術職員）</t>
    <phoneticPr fontId="3"/>
  </si>
  <si>
    <t>一級建築士・建築設備士</t>
    <phoneticPr fontId="3"/>
  </si>
  <si>
    <t>CCMJ</t>
    <phoneticPr fontId="3"/>
  </si>
  <si>
    <t>人</t>
    <phoneticPr fontId="3"/>
  </si>
  <si>
    <t>建築
（構造）</t>
    <phoneticPr fontId="3"/>
  </si>
  <si>
    <t>資格・担当</t>
    <phoneticPr fontId="3"/>
  </si>
  <si>
    <t>担当業務分野</t>
    <phoneticPr fontId="3"/>
  </si>
  <si>
    <t>mail</t>
    <phoneticPr fontId="3"/>
  </si>
  <si>
    <t>参加者名</t>
    <phoneticPr fontId="3"/>
  </si>
  <si>
    <t>参加者に所属する技術者数及び有資格者数</t>
    <phoneticPr fontId="3"/>
  </si>
  <si>
    <t>参加者の同種・類似業務実績（完了した同種・類似業務の実績）</t>
    <phoneticPr fontId="3"/>
  </si>
  <si>
    <t>実績番号</t>
    <phoneticPr fontId="3"/>
  </si>
  <si>
    <t>担当CM</t>
    <phoneticPr fontId="3"/>
  </si>
  <si>
    <t>発注者名</t>
    <phoneticPr fontId="3"/>
  </si>
  <si>
    <t>同種
類似
の別</t>
    <phoneticPr fontId="3"/>
  </si>
  <si>
    <t>受注者名
（元請企業）</t>
    <phoneticPr fontId="3"/>
  </si>
  <si>
    <t>構造種別</t>
    <phoneticPr fontId="3"/>
  </si>
  <si>
    <t>同種</t>
    <phoneticPr fontId="3"/>
  </si>
  <si>
    <t>担当業務</t>
    <phoneticPr fontId="3"/>
  </si>
  <si>
    <t>延べ面積</t>
    <phoneticPr fontId="3"/>
  </si>
  <si>
    <t>選択</t>
    <phoneticPr fontId="3"/>
  </si>
  <si>
    <t>うち１項目</t>
    <phoneticPr fontId="3"/>
  </si>
  <si>
    <t>○○市庁舎建設事業管理支援業務委託</t>
    <phoneticPr fontId="3"/>
  </si>
  <si>
    <t>△△事務所</t>
    <phoneticPr fontId="3"/>
  </si>
  <si>
    <t>全CM</t>
    <phoneticPr fontId="3"/>
  </si>
  <si>
    <r>
      <t>H</t>
    </r>
    <r>
      <rPr>
        <sz val="10"/>
        <rFont val="ＭＳ Ｐ明朝"/>
        <family val="1"/>
        <charset val="128"/>
      </rPr>
      <t>　　　年　　　月</t>
    </r>
    <phoneticPr fontId="3"/>
  </si>
  <si>
    <r>
      <t>H</t>
    </r>
    <r>
      <rPr>
        <sz val="10"/>
        <rFont val="ＭＳ Ｐ明朝"/>
        <family val="1"/>
        <charset val="128"/>
      </rPr>
      <t>　　　年　　　月</t>
    </r>
    <phoneticPr fontId="3"/>
  </si>
  <si>
    <t>※評価欄（編集禁）</t>
    <phoneticPr fontId="3"/>
  </si>
  <si>
    <t>F/B</t>
    <phoneticPr fontId="3"/>
  </si>
  <si>
    <r>
      <t>H</t>
    </r>
    <r>
      <rPr>
        <sz val="10"/>
        <rFont val="ＭＳ Ｐ明朝"/>
        <family val="1"/>
        <charset val="128"/>
      </rPr>
      <t>　　　年　　　月</t>
    </r>
    <phoneticPr fontId="3"/>
  </si>
  <si>
    <t>F/B</t>
    <phoneticPr fontId="3"/>
  </si>
  <si>
    <t>㎡</t>
    <phoneticPr fontId="3"/>
  </si>
  <si>
    <t>※評価欄（編集禁）</t>
    <phoneticPr fontId="3"/>
  </si>
  <si>
    <t>基礎配点</t>
    <phoneticPr fontId="3"/>
  </si>
  <si>
    <t>区分係数</t>
    <phoneticPr fontId="3"/>
  </si>
  <si>
    <t>担当係数</t>
    <phoneticPr fontId="3"/>
  </si>
  <si>
    <r>
      <rPr>
        <sz val="10"/>
        <rFont val="ＭＳ Ｐ明朝"/>
        <family val="1"/>
        <charset val="128"/>
      </rPr>
      <t>＝</t>
    </r>
    <phoneticPr fontId="3"/>
  </si>
  <si>
    <t>×</t>
    <phoneticPr fontId="3"/>
  </si>
  <si>
    <r>
      <rPr>
        <sz val="10"/>
        <rFont val="ＭＳ Ｐ明朝"/>
        <family val="1"/>
        <charset val="128"/>
      </rPr>
      <t>＝</t>
    </r>
    <phoneticPr fontId="3"/>
  </si>
  <si>
    <t>基礎配点</t>
    <phoneticPr fontId="3"/>
  </si>
  <si>
    <t>区分係数</t>
    <phoneticPr fontId="3"/>
  </si>
  <si>
    <t>担当係数</t>
    <phoneticPr fontId="3"/>
  </si>
  <si>
    <t>同種・類似業務実績評価点　　合計</t>
    <phoneticPr fontId="3"/>
  </si>
  <si>
    <t>備　考　欄</t>
    <phoneticPr fontId="3"/>
  </si>
  <si>
    <t>１．参加者の実績を5件まで入力してください。入力可能な実績は、募集要項の同種業務、類似業務に限ります。</t>
    <phoneticPr fontId="3"/>
  </si>
  <si>
    <t>２．区分、担当CMの欄は、「選択」というセルをクリック後、下向き矢印をクリックし、リストから該当するものを選んでください。</t>
    <phoneticPr fontId="3"/>
  </si>
  <si>
    <t>３．※評価欄は自動計算をしますので、内容を編集しないでください。</t>
    <phoneticPr fontId="3"/>
  </si>
  <si>
    <t>４．受注者欄は、単独の場合は自社名を、協力で参加した場合は元請企業を、カッコ書きで入力してください。</t>
    <phoneticPr fontId="3"/>
  </si>
  <si>
    <t>６．契約内に複数棟ある場合、施設の概要は、同種業務・類似業務に該当する棟又は部分について入力してください。</t>
    <phoneticPr fontId="3"/>
  </si>
  <si>
    <t>７．記載した業務については契約書（鑑）の写し、業務の内容がわかる仕様書等及び施設の概要が同種業務又は
　類似業務に該当することが正確に確認できる資料等の参考資料を提出してください。</t>
    <phoneticPr fontId="3"/>
  </si>
  <si>
    <t>様式１</t>
    <rPh sb="0" eb="2">
      <t>ヨウシキ</t>
    </rPh>
    <phoneticPr fontId="3"/>
  </si>
  <si>
    <t>様式２</t>
    <rPh sb="0" eb="2">
      <t>ヨウシキ</t>
    </rPh>
    <phoneticPr fontId="3"/>
  </si>
  <si>
    <t>様式３</t>
    <rPh sb="0" eb="2">
      <t>ヨウシキ</t>
    </rPh>
    <phoneticPr fontId="3"/>
  </si>
  <si>
    <t>様式４</t>
    <rPh sb="0" eb="2">
      <t>ヨウシキ</t>
    </rPh>
    <phoneticPr fontId="3"/>
  </si>
  <si>
    <t>様式５－１</t>
    <rPh sb="0" eb="2">
      <t>ヨウシキ</t>
    </rPh>
    <phoneticPr fontId="3"/>
  </si>
  <si>
    <t>様式５－２</t>
    <rPh sb="0" eb="2">
      <t>ヨウシキ</t>
    </rPh>
    <phoneticPr fontId="3"/>
  </si>
  <si>
    <t>様式５－３</t>
    <rPh sb="0" eb="2">
      <t>ヨウシキ</t>
    </rPh>
    <phoneticPr fontId="3"/>
  </si>
  <si>
    <t>様式５－４</t>
    <rPh sb="0" eb="2">
      <t>ヨウシキ</t>
    </rPh>
    <phoneticPr fontId="3"/>
  </si>
  <si>
    <t>様式５－５</t>
    <rPh sb="0" eb="2">
      <t>ヨウシキ</t>
    </rPh>
    <phoneticPr fontId="3"/>
  </si>
  <si>
    <t>様式５－６</t>
    <rPh sb="0" eb="2">
      <t>ヨウシキ</t>
    </rPh>
    <phoneticPr fontId="3"/>
  </si>
  <si>
    <t>様式５－８</t>
    <rPh sb="0" eb="2">
      <t>ヨウシキ</t>
    </rPh>
    <phoneticPr fontId="3"/>
  </si>
  <si>
    <t>様式５－７</t>
    <rPh sb="0" eb="2">
      <t>ヨウシキ</t>
    </rPh>
    <phoneticPr fontId="3"/>
  </si>
  <si>
    <t>様式６－１</t>
    <rPh sb="0" eb="2">
      <t>ヨウシキ</t>
    </rPh>
    <phoneticPr fontId="3"/>
  </si>
  <si>
    <t>様式６－２</t>
    <rPh sb="0" eb="2">
      <t>ヨウシキ</t>
    </rPh>
    <phoneticPr fontId="3"/>
  </si>
  <si>
    <t>様式６－３</t>
    <rPh sb="0" eb="2">
      <t>ヨウシキ</t>
    </rPh>
    <phoneticPr fontId="3"/>
  </si>
  <si>
    <t>　平成３０年１２月２１日付けで手続きの開始の告示のあった、御坊市新庁舎建設事業 発注者支援（コンストラクション・マネジメント）業務委託プロポーザルについて、同業務の募集要項を遵守し、参加の意思を表明します。
　ついては、募集要項に規定する参加者の要件を全て満たしていることを誓約し、相違があった場合は、参加資格を取り消されても異議を申し立てません。</t>
    <rPh sb="12" eb="13">
      <t>ツ</t>
    </rPh>
    <rPh sb="15" eb="17">
      <t>テツヅ</t>
    </rPh>
    <rPh sb="19" eb="21">
      <t>カイシ</t>
    </rPh>
    <rPh sb="22" eb="24">
      <t>コクジ</t>
    </rPh>
    <rPh sb="29" eb="31">
      <t>ゴボウ</t>
    </rPh>
    <rPh sb="78" eb="79">
      <t>ドウ</t>
    </rPh>
    <rPh sb="79" eb="81">
      <t>ギョウム</t>
    </rPh>
    <rPh sb="82" eb="84">
      <t>ボシュウ</t>
    </rPh>
    <rPh sb="84" eb="86">
      <t>ヨウコウ</t>
    </rPh>
    <rPh sb="87" eb="89">
      <t>ジュンシュ</t>
    </rPh>
    <rPh sb="91" eb="93">
      <t>サンカ</t>
    </rPh>
    <rPh sb="94" eb="96">
      <t>イシ</t>
    </rPh>
    <rPh sb="97" eb="99">
      <t>ヒョウメイ</t>
    </rPh>
    <phoneticPr fontId="3"/>
  </si>
  <si>
    <t>　平成３０年１２月２１日付けで手続きの開始の告示のあった、御坊市新庁舎建設事業 発注者支援（コンストラクション・マネジメント）業務委託について、別添業務提案書類を提出します。</t>
    <rPh sb="22" eb="24">
      <t>コクジ</t>
    </rPh>
    <rPh sb="29" eb="31">
      <t>ゴボウ</t>
    </rPh>
    <rPh sb="72" eb="74">
      <t>ベッテン</t>
    </rPh>
    <rPh sb="74" eb="76">
      <t>ギョウム</t>
    </rPh>
    <rPh sb="79" eb="80">
      <t>ルイ</t>
    </rPh>
    <phoneticPr fontId="3"/>
  </si>
  <si>
    <t>御坊市長　柏木 征夫　様　</t>
  </si>
  <si>
    <r>
      <t>　私は、次の者を代理人と定め、平成３０年１２月２１日に告示した御坊市新庁舎建設事業</t>
    </r>
    <r>
      <rPr>
        <sz val="11"/>
        <rFont val="Century"/>
        <family val="1"/>
      </rPr>
      <t xml:space="preserve"> </t>
    </r>
    <r>
      <rPr>
        <sz val="11"/>
        <rFont val="ＭＳ 明朝"/>
        <family val="1"/>
        <charset val="128"/>
      </rPr>
      <t>発注者支援（コンストラクション・マネジメント）業務委託について下記の権限を委任します。</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</si>
</sst>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Red]\-#,##0.0"/>
    <numFmt numFmtId="178" formatCode="0.0_ "/>
  </numFmts>
  <fonts count="39">
    <font>
      <sz val="11"/>
      <name val="ＭＳ ゴシック"/>
      <family val="3"/>
      <charset val="128"/>
    </font>
    <font>
      <sz val="11"/>
      <color indexed="8"/>
      <name val="ＭＳ Ｐゴシック"/>
      <family val="3"/>
      <charset val="128"/>
    </font>
    <font>
      <sz val="10"/>
      <color indexed="8"/>
      <name val="Arial"/>
      <family val="2"/>
    </font>
    <font>
      <sz val="6"/>
      <name val="ＭＳ ゴシック"/>
      <family val="3"/>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sz val="14"/>
      <name val="ＭＳ 明朝"/>
      <family val="1"/>
      <charset val="128"/>
    </font>
    <font>
      <sz val="10"/>
      <name val="Century"/>
      <family val="1"/>
    </font>
    <font>
      <sz val="12"/>
      <name val="Century"/>
      <family val="1"/>
    </font>
    <font>
      <sz val="10.5"/>
      <name val="Century"/>
      <family val="1"/>
    </font>
    <font>
      <sz val="10.5"/>
      <name val="ＭＳ 明朝"/>
      <family val="1"/>
      <charset val="128"/>
    </font>
    <font>
      <sz val="10.5"/>
      <name val="ＭＳ Ｐ明朝"/>
      <family val="1"/>
      <charset val="128"/>
    </font>
    <font>
      <sz val="11"/>
      <name val="ＭＳ ゴシック"/>
      <family val="3"/>
      <charset val="128"/>
    </font>
    <font>
      <sz val="10"/>
      <name val="ＭＳ Ｐ明朝"/>
      <family val="1"/>
      <charset val="128"/>
    </font>
    <font>
      <sz val="10.5"/>
      <name val="ＭＳ Ｐゴシック"/>
      <family val="3"/>
      <charset val="128"/>
    </font>
    <font>
      <sz val="10"/>
      <name val="ＭＳ Ｐゴシック"/>
      <family val="3"/>
      <charset val="128"/>
    </font>
    <font>
      <sz val="6"/>
      <name val="ＭＳ Ｐゴシック"/>
      <family val="3"/>
      <charset val="128"/>
    </font>
    <font>
      <sz val="8"/>
      <name val="ＭＳ Ｐ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b/>
      <sz val="11"/>
      <name val="ＭＳ Ｐゴシック"/>
      <family val="3"/>
      <charset val="128"/>
      <scheme val="minor"/>
    </font>
    <font>
      <sz val="12"/>
      <name val="ＭＳ Ｐ明朝"/>
      <family val="1"/>
      <charset val="128"/>
    </font>
    <font>
      <sz val="11"/>
      <name val="ＭＳ Ｐ明朝"/>
      <family val="1"/>
      <charset val="128"/>
    </font>
    <font>
      <sz val="9"/>
      <name val="ＭＳ Ｐ明朝"/>
      <family val="1"/>
      <charset val="128"/>
    </font>
    <font>
      <sz val="14"/>
      <name val="ＭＳ Ｐ明朝"/>
      <family val="1"/>
      <charset val="128"/>
    </font>
    <font>
      <sz val="16"/>
      <name val="ＭＳ Ｐ明朝"/>
      <family val="1"/>
      <charset val="128"/>
    </font>
    <font>
      <sz val="22"/>
      <name val="ＭＳ Ｐ明朝"/>
      <family val="1"/>
      <charset val="128"/>
    </font>
    <font>
      <sz val="30"/>
      <name val="ＭＳ Ｐ明朝"/>
      <family val="1"/>
      <charset val="128"/>
    </font>
    <font>
      <sz val="11"/>
      <name val="Century"/>
      <family val="1"/>
    </font>
    <font>
      <sz val="16"/>
      <name val="ＭＳ 明朝"/>
      <family val="1"/>
      <charset val="128"/>
    </font>
    <font>
      <sz val="11"/>
      <color rgb="FF0000FF"/>
      <name val="ＭＳ 明朝"/>
      <family val="1"/>
      <charset val="128"/>
    </font>
    <font>
      <sz val="18"/>
      <name val="ＭＳ 明朝"/>
      <family val="1"/>
      <charset val="128"/>
    </font>
    <font>
      <sz val="10"/>
      <color indexed="81"/>
      <name val="MS P ゴシック"/>
      <family val="3"/>
      <charset val="128"/>
    </font>
    <font>
      <sz val="10.5"/>
      <color rgb="FF0000FF"/>
      <name val="ＭＳ 明朝"/>
      <family val="1"/>
      <charset val="128"/>
    </font>
    <font>
      <sz val="10.5"/>
      <color rgb="FF0000FF"/>
      <name val="Century"/>
      <family val="1"/>
    </font>
    <font>
      <sz val="10"/>
      <color rgb="FF0000FF"/>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tted">
        <color auto="1"/>
      </top>
      <bottom/>
      <diagonal/>
    </border>
  </borders>
  <cellStyleXfs count="2">
    <xf numFmtId="0" fontId="0" fillId="0" borderId="0"/>
    <xf numFmtId="38" fontId="14" fillId="0" borderId="0" applyFont="0" applyFill="0" applyBorder="0" applyAlignment="0" applyProtection="0">
      <alignment vertical="center"/>
    </xf>
  </cellStyleXfs>
  <cellXfs count="702">
    <xf numFmtId="0" fontId="0" fillId="0" borderId="0" xfId="0"/>
    <xf numFmtId="0" fontId="5" fillId="0" borderId="0" xfId="0" applyFont="1" applyAlignment="1">
      <alignment vertical="center"/>
    </xf>
    <xf numFmtId="0" fontId="5" fillId="0" borderId="0" xfId="0" applyFont="1"/>
    <xf numFmtId="0" fontId="6"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2" xfId="0" applyFont="1" applyBorder="1" applyAlignment="1">
      <alignment vertical="center"/>
    </xf>
    <xf numFmtId="0" fontId="6" fillId="2" borderId="0" xfId="0" applyFont="1" applyFill="1" applyAlignment="1">
      <alignment vertical="center"/>
    </xf>
    <xf numFmtId="0" fontId="6" fillId="0" borderId="0" xfId="0" applyFont="1" applyFill="1" applyBorder="1" applyAlignment="1">
      <alignment horizontal="left" vertical="center"/>
    </xf>
    <xf numFmtId="0" fontId="5" fillId="0" borderId="0" xfId="0" applyFont="1" applyBorder="1" applyAlignment="1">
      <alignment horizontal="right" vertical="center"/>
    </xf>
    <xf numFmtId="0" fontId="9"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11" fillId="0" borderId="10" xfId="0" applyFont="1" applyBorder="1" applyAlignment="1">
      <alignment vertical="center"/>
    </xf>
    <xf numFmtId="0" fontId="11" fillId="0" borderId="1"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1" fillId="0" borderId="0" xfId="0" applyFont="1" applyAlignment="1">
      <alignment horizontal="distributed" vertical="center"/>
    </xf>
    <xf numFmtId="0" fontId="11" fillId="0" borderId="0" xfId="0" applyFont="1" applyAlignment="1">
      <alignment horizontal="left" vertical="distributed" wrapText="1"/>
    </xf>
    <xf numFmtId="0" fontId="12" fillId="0" borderId="0" xfId="0" applyFont="1" applyAlignment="1">
      <alignment vertical="center"/>
    </xf>
    <xf numFmtId="0" fontId="12" fillId="0" borderId="0" xfId="0" applyFont="1" applyAlignment="1">
      <alignment horizontal="distributed" vertical="center"/>
    </xf>
    <xf numFmtId="0" fontId="6" fillId="0" borderId="17" xfId="0" applyFont="1" applyBorder="1" applyAlignment="1">
      <alignment vertical="center"/>
    </xf>
    <xf numFmtId="0" fontId="6" fillId="0" borderId="18" xfId="0" applyFont="1" applyBorder="1" applyAlignment="1">
      <alignment vertical="center"/>
    </xf>
    <xf numFmtId="0" fontId="15" fillId="0" borderId="0" xfId="0" applyFont="1" applyAlignment="1">
      <alignment vertical="center"/>
    </xf>
    <xf numFmtId="0" fontId="17" fillId="0" borderId="0" xfId="0" applyFont="1" applyAlignment="1">
      <alignment vertical="center"/>
    </xf>
    <xf numFmtId="0" fontId="15" fillId="0" borderId="19" xfId="0" applyFont="1" applyBorder="1" applyAlignment="1">
      <alignment vertical="center" wrapText="1"/>
    </xf>
    <xf numFmtId="176" fontId="9" fillId="0" borderId="1" xfId="0" applyNumberFormat="1" applyFont="1" applyBorder="1" applyAlignment="1">
      <alignment vertical="center"/>
    </xf>
    <xf numFmtId="0" fontId="15" fillId="0" borderId="20" xfId="0" applyFont="1" applyBorder="1" applyAlignment="1">
      <alignment horizontal="right" vertical="center" shrinkToFit="1"/>
    </xf>
    <xf numFmtId="0" fontId="15" fillId="0" borderId="18" xfId="0" applyFont="1" applyBorder="1" applyAlignment="1">
      <alignment horizontal="right" vertical="center" shrinkToFit="1"/>
    </xf>
    <xf numFmtId="0" fontId="15" fillId="0" borderId="21" xfId="0" applyFont="1" applyBorder="1" applyAlignment="1">
      <alignment horizontal="right" vertical="center" shrinkToFit="1"/>
    </xf>
    <xf numFmtId="0" fontId="9" fillId="3" borderId="15" xfId="0" applyFont="1" applyFill="1" applyBorder="1" applyAlignment="1">
      <alignment horizontal="center" vertical="center"/>
    </xf>
    <xf numFmtId="0" fontId="15" fillId="3" borderId="8" xfId="0" applyFont="1" applyFill="1" applyBorder="1" applyAlignment="1">
      <alignment horizontal="center" vertical="center" shrinkToFit="1"/>
    </xf>
    <xf numFmtId="0" fontId="9" fillId="3" borderId="1" xfId="0" applyFont="1" applyFill="1" applyBorder="1" applyAlignment="1">
      <alignment horizontal="center" vertical="center"/>
    </xf>
    <xf numFmtId="0" fontId="15" fillId="3" borderId="24" xfId="0" applyFont="1" applyFill="1" applyBorder="1" applyAlignment="1">
      <alignment horizontal="center" vertical="center" shrinkToFit="1"/>
    </xf>
    <xf numFmtId="0" fontId="9" fillId="3" borderId="8" xfId="0" quotePrefix="1" applyFont="1" applyFill="1" applyBorder="1" applyAlignment="1">
      <alignment horizontal="center" vertical="center"/>
    </xf>
    <xf numFmtId="0" fontId="9" fillId="3" borderId="24" xfId="0" quotePrefix="1" applyFont="1" applyFill="1" applyBorder="1" applyAlignment="1">
      <alignment horizontal="center" vertical="center"/>
    </xf>
    <xf numFmtId="0" fontId="6" fillId="0" borderId="0" xfId="0" applyFont="1" applyFill="1" applyBorder="1" applyAlignment="1">
      <alignment horizontal="center" vertical="center"/>
    </xf>
    <xf numFmtId="0" fontId="6" fillId="0" borderId="25" xfId="0" applyFont="1" applyFill="1" applyBorder="1" applyAlignment="1">
      <alignment vertical="center"/>
    </xf>
    <xf numFmtId="0" fontId="6" fillId="0" borderId="0" xfId="0" applyFont="1" applyFill="1" applyBorder="1" applyAlignment="1">
      <alignment vertical="center"/>
    </xf>
    <xf numFmtId="0" fontId="20" fillId="0" borderId="1" xfId="0" applyFont="1" applyBorder="1" applyAlignment="1">
      <alignment horizontal="center" vertical="center"/>
    </xf>
    <xf numFmtId="176" fontId="20" fillId="0" borderId="1" xfId="0" applyNumberFormat="1" applyFont="1" applyBorder="1" applyAlignment="1">
      <alignment horizontal="center" vertical="center"/>
    </xf>
    <xf numFmtId="0" fontId="21" fillId="0" borderId="1" xfId="0" applyFont="1" applyBorder="1" applyAlignment="1">
      <alignment horizontal="center" vertical="center"/>
    </xf>
    <xf numFmtId="0" fontId="6" fillId="0" borderId="0" xfId="0" applyFont="1" applyFill="1" applyBorder="1" applyAlignment="1">
      <alignment horizontal="right" vertical="center"/>
    </xf>
    <xf numFmtId="0" fontId="6" fillId="0" borderId="26" xfId="0" applyFont="1" applyFill="1" applyBorder="1" applyAlignment="1">
      <alignment vertical="center"/>
    </xf>
    <xf numFmtId="0" fontId="6" fillId="0" borderId="26" xfId="0" applyFont="1" applyFill="1" applyBorder="1" applyAlignment="1">
      <alignment horizontal="left" vertical="center"/>
    </xf>
    <xf numFmtId="0" fontId="6" fillId="0" borderId="27" xfId="0" applyFont="1" applyFill="1" applyBorder="1" applyAlignment="1">
      <alignment vertical="center" shrinkToFit="1"/>
    </xf>
    <xf numFmtId="0" fontId="4" fillId="2" borderId="0" xfId="0" applyFont="1" applyFill="1" applyAlignment="1">
      <alignment vertical="center"/>
    </xf>
    <xf numFmtId="0" fontId="6" fillId="0" borderId="26" xfId="0" applyFont="1" applyFill="1" applyBorder="1" applyAlignment="1">
      <alignment horizontal="center" vertical="center"/>
    </xf>
    <xf numFmtId="0" fontId="6" fillId="0" borderId="28" xfId="0" applyFont="1" applyFill="1" applyBorder="1" applyAlignment="1">
      <alignment vertical="center" shrinkToFit="1"/>
    </xf>
    <xf numFmtId="0" fontId="6" fillId="0" borderId="28" xfId="0" applyFont="1" applyFill="1" applyBorder="1" applyAlignment="1">
      <alignment horizontal="left" vertical="center"/>
    </xf>
    <xf numFmtId="0" fontId="6" fillId="0" borderId="29" xfId="0" applyFont="1" applyFill="1" applyBorder="1" applyAlignment="1">
      <alignment vertical="center"/>
    </xf>
    <xf numFmtId="0" fontId="6" fillId="0" borderId="30" xfId="0" applyFont="1" applyFill="1" applyBorder="1" applyAlignment="1">
      <alignment vertical="center"/>
    </xf>
    <xf numFmtId="0" fontId="6" fillId="0" borderId="31" xfId="0" applyFont="1" applyFill="1" applyBorder="1" applyAlignment="1">
      <alignment vertical="center"/>
    </xf>
    <xf numFmtId="0" fontId="20" fillId="0" borderId="1" xfId="0" applyFont="1" applyBorder="1" applyAlignment="1">
      <alignment vertical="center"/>
    </xf>
    <xf numFmtId="0" fontId="20" fillId="0" borderId="1" xfId="0" applyFont="1" applyBorder="1" applyAlignment="1">
      <alignment vertical="center" wrapText="1"/>
    </xf>
    <xf numFmtId="0" fontId="22" fillId="0" borderId="1" xfId="0" applyFont="1" applyBorder="1" applyAlignment="1">
      <alignment vertical="center"/>
    </xf>
    <xf numFmtId="0" fontId="22" fillId="0" borderId="1" xfId="0" applyFont="1" applyBorder="1" applyAlignment="1">
      <alignment vertical="center" wrapText="1"/>
    </xf>
    <xf numFmtId="0" fontId="5" fillId="0" borderId="26" xfId="0" applyFont="1" applyBorder="1"/>
    <xf numFmtId="0" fontId="6" fillId="0" borderId="32" xfId="0" applyFont="1" applyFill="1" applyBorder="1" applyAlignment="1">
      <alignment horizontal="left" vertical="center"/>
    </xf>
    <xf numFmtId="0" fontId="5" fillId="0" borderId="32" xfId="0" applyFont="1" applyBorder="1"/>
    <xf numFmtId="0" fontId="6" fillId="0" borderId="32" xfId="0" applyFont="1" applyFill="1" applyBorder="1" applyAlignment="1">
      <alignment vertical="center"/>
    </xf>
    <xf numFmtId="176" fontId="5" fillId="0" borderId="0" xfId="0" applyNumberFormat="1" applyFont="1"/>
    <xf numFmtId="176" fontId="20" fillId="0" borderId="1" xfId="0" applyNumberFormat="1" applyFont="1" applyBorder="1" applyAlignment="1">
      <alignment vertical="center"/>
    </xf>
    <xf numFmtId="176" fontId="20" fillId="0" borderId="1" xfId="0" applyNumberFormat="1" applyFont="1" applyBorder="1" applyAlignment="1">
      <alignment vertical="center" wrapText="1"/>
    </xf>
    <xf numFmtId="0" fontId="7" fillId="0" borderId="1" xfId="0" applyFont="1" applyBorder="1" applyAlignment="1">
      <alignment wrapText="1"/>
    </xf>
    <xf numFmtId="0" fontId="5" fillId="0" borderId="1" xfId="0" applyFont="1" applyBorder="1"/>
    <xf numFmtId="0" fontId="15" fillId="0" borderId="0" xfId="0" applyFont="1" applyBorder="1" applyAlignment="1">
      <alignment vertical="center"/>
    </xf>
    <xf numFmtId="0" fontId="15" fillId="0" borderId="33" xfId="0" applyFont="1" applyBorder="1" applyAlignment="1">
      <alignment horizontal="right" vertical="center" shrinkToFit="1"/>
    </xf>
    <xf numFmtId="0" fontId="12" fillId="0" borderId="0" xfId="0" applyFont="1" applyAlignment="1">
      <alignment horizontal="left" vertical="center" wrapText="1"/>
    </xf>
    <xf numFmtId="0" fontId="5" fillId="0" borderId="0" xfId="0" applyFont="1" applyBorder="1" applyAlignment="1">
      <alignment horizontal="center" vertical="center"/>
    </xf>
    <xf numFmtId="0" fontId="5" fillId="0" borderId="19" xfId="0" applyFont="1" applyBorder="1"/>
    <xf numFmtId="0" fontId="7" fillId="0" borderId="1" xfId="0" applyFont="1" applyBorder="1" applyAlignment="1">
      <alignment vertical="center" wrapText="1"/>
    </xf>
    <xf numFmtId="0" fontId="6" fillId="0" borderId="34" xfId="0" applyFont="1" applyBorder="1" applyAlignment="1">
      <alignment vertical="center"/>
    </xf>
    <xf numFmtId="0" fontId="6" fillId="0" borderId="35" xfId="0" applyFont="1" applyBorder="1" applyAlignment="1">
      <alignment vertical="center"/>
    </xf>
    <xf numFmtId="0" fontId="5" fillId="0" borderId="37"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12" fillId="3" borderId="1" xfId="0" applyFont="1" applyFill="1" applyBorder="1" applyAlignment="1">
      <alignment horizontal="justify" vertical="center" wrapText="1"/>
    </xf>
    <xf numFmtId="0" fontId="11" fillId="3" borderId="14" xfId="0" applyFont="1" applyFill="1" applyBorder="1" applyAlignment="1">
      <alignment horizontal="center" vertical="center"/>
    </xf>
    <xf numFmtId="0" fontId="12" fillId="3" borderId="15" xfId="0" applyFont="1" applyFill="1" applyBorder="1" applyAlignment="1">
      <alignment horizontal="center" vertical="center"/>
    </xf>
    <xf numFmtId="0" fontId="6" fillId="0" borderId="95" xfId="0" applyFont="1" applyFill="1" applyBorder="1" applyAlignment="1">
      <alignment horizontal="left" vertical="center"/>
    </xf>
    <xf numFmtId="0" fontId="6" fillId="0" borderId="95" xfId="0" applyFont="1" applyFill="1" applyBorder="1" applyAlignment="1">
      <alignment horizontal="center" vertical="center"/>
    </xf>
    <xf numFmtId="0" fontId="5" fillId="0" borderId="95" xfId="0" applyFont="1" applyBorder="1"/>
    <xf numFmtId="0" fontId="6" fillId="0" borderId="95" xfId="0" applyFont="1" applyFill="1" applyBorder="1" applyAlignment="1">
      <alignment vertical="center"/>
    </xf>
    <xf numFmtId="0" fontId="6" fillId="0" borderId="96" xfId="0" applyFont="1" applyFill="1" applyBorder="1" applyAlignment="1">
      <alignment vertical="center" shrinkToFit="1"/>
    </xf>
    <xf numFmtId="0" fontId="6" fillId="3" borderId="36" xfId="0" applyFont="1" applyFill="1" applyBorder="1" applyAlignment="1">
      <alignment horizontal="left" vertical="center"/>
    </xf>
    <xf numFmtId="0" fontId="6" fillId="3" borderId="25" xfId="0" applyFont="1" applyFill="1" applyBorder="1" applyAlignment="1">
      <alignment horizontal="left" vertical="center"/>
    </xf>
    <xf numFmtId="0" fontId="6" fillId="3" borderId="85" xfId="0" applyFont="1" applyFill="1" applyBorder="1" applyAlignment="1">
      <alignment horizontal="left" vertical="center"/>
    </xf>
    <xf numFmtId="0" fontId="5" fillId="3" borderId="0" xfId="0" applyFont="1" applyFill="1"/>
    <xf numFmtId="0" fontId="5" fillId="0" borderId="0" xfId="0" applyFont="1" applyProtection="1">
      <protection locked="0"/>
    </xf>
    <xf numFmtId="0" fontId="5" fillId="0" borderId="0" xfId="0" applyFont="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12" fillId="0" borderId="34" xfId="0" applyFont="1" applyBorder="1" applyAlignment="1">
      <alignment horizontal="center" vertical="center"/>
    </xf>
    <xf numFmtId="0" fontId="9" fillId="3" borderId="22" xfId="0" applyNumberFormat="1" applyFont="1" applyFill="1" applyBorder="1" applyAlignment="1">
      <alignment vertical="center" shrinkToFit="1"/>
    </xf>
    <xf numFmtId="0" fontId="9" fillId="3" borderId="23" xfId="0" applyNumberFormat="1" applyFont="1" applyFill="1" applyBorder="1" applyAlignment="1">
      <alignment vertical="center" shrinkToFit="1"/>
    </xf>
    <xf numFmtId="0" fontId="5" fillId="0" borderId="0" xfId="0" applyFont="1" applyAlignment="1">
      <alignment vertical="center"/>
    </xf>
    <xf numFmtId="0" fontId="15" fillId="0" borderId="38" xfId="0" applyFont="1" applyBorder="1" applyAlignment="1">
      <alignment vertical="center"/>
    </xf>
    <xf numFmtId="0" fontId="6" fillId="0" borderId="38" xfId="0" applyFont="1" applyBorder="1" applyAlignment="1">
      <alignment vertical="center"/>
    </xf>
    <xf numFmtId="0" fontId="6" fillId="0" borderId="39" xfId="0" applyFont="1" applyBorder="1" applyAlignment="1">
      <alignment vertical="center"/>
    </xf>
    <xf numFmtId="0" fontId="15" fillId="0" borderId="40" xfId="0" applyFont="1" applyBorder="1" applyAlignment="1">
      <alignment horizontal="left" vertical="center"/>
    </xf>
    <xf numFmtId="0" fontId="15" fillId="0" borderId="41" xfId="0" applyFont="1" applyBorder="1" applyAlignment="1">
      <alignment horizontal="left" vertical="center"/>
    </xf>
    <xf numFmtId="0" fontId="15" fillId="0" borderId="17" xfId="0" applyFont="1" applyBorder="1" applyAlignment="1">
      <alignment horizontal="left" vertical="center"/>
    </xf>
    <xf numFmtId="0" fontId="15" fillId="0" borderId="79" xfId="0" applyFont="1" applyBorder="1" applyAlignment="1">
      <alignment horizontal="left" vertical="center"/>
    </xf>
    <xf numFmtId="0" fontId="15" fillId="0" borderId="0" xfId="0" applyFont="1" applyBorder="1" applyAlignment="1">
      <alignment horizontal="left" vertical="center"/>
    </xf>
    <xf numFmtId="0" fontId="15" fillId="0" borderId="2" xfId="0" applyFont="1" applyBorder="1" applyAlignment="1">
      <alignment horizontal="left" vertical="center"/>
    </xf>
    <xf numFmtId="0" fontId="5" fillId="0" borderId="0" xfId="0" applyFont="1" applyAlignment="1">
      <alignment vertical="center"/>
    </xf>
    <xf numFmtId="0" fontId="12" fillId="0" borderId="0" xfId="0" applyFont="1" applyAlignment="1">
      <alignment horizontal="justify" vertical="center"/>
    </xf>
    <xf numFmtId="0" fontId="25" fillId="0" borderId="0" xfId="0" applyFont="1"/>
    <xf numFmtId="0" fontId="4" fillId="0" borderId="0" xfId="0" applyFont="1" applyAlignment="1">
      <alignment horizontal="justify" vertical="center"/>
    </xf>
    <xf numFmtId="0" fontId="26" fillId="0" borderId="0" xfId="0" applyFont="1" applyAlignment="1">
      <alignment vertical="center"/>
    </xf>
    <xf numFmtId="0" fontId="25" fillId="0" borderId="0" xfId="0" applyFont="1" applyAlignment="1">
      <alignment vertical="center"/>
    </xf>
    <xf numFmtId="0" fontId="25" fillId="0" borderId="1" xfId="0" applyFont="1" applyBorder="1" applyAlignment="1">
      <alignment horizontal="left" vertical="center" indent="1"/>
    </xf>
    <xf numFmtId="0" fontId="25" fillId="0" borderId="1" xfId="0" applyFont="1" applyFill="1" applyBorder="1" applyAlignment="1">
      <alignment horizontal="left" vertical="center" indent="1"/>
    </xf>
    <xf numFmtId="0" fontId="25" fillId="0" borderId="0" xfId="0" applyFont="1" applyAlignment="1">
      <alignment horizontal="left" vertical="center"/>
    </xf>
    <xf numFmtId="0" fontId="27" fillId="0" borderId="0" xfId="0" applyFont="1" applyAlignment="1">
      <alignment vertical="center"/>
    </xf>
    <xf numFmtId="0" fontId="24" fillId="0" borderId="0" xfId="0" applyFont="1" applyAlignment="1">
      <alignment vertical="center"/>
    </xf>
    <xf numFmtId="0" fontId="28" fillId="0" borderId="0" xfId="0" applyFont="1" applyAlignment="1">
      <alignment vertical="center"/>
    </xf>
    <xf numFmtId="0" fontId="25" fillId="3" borderId="14" xfId="0" applyFont="1" applyFill="1" applyBorder="1" applyAlignment="1">
      <alignment horizontal="center" vertical="center"/>
    </xf>
    <xf numFmtId="0" fontId="25" fillId="3" borderId="15" xfId="0" applyFont="1" applyFill="1" applyBorder="1" applyAlignment="1">
      <alignment horizontal="center" vertical="center"/>
    </xf>
    <xf numFmtId="0" fontId="25" fillId="3" borderId="16" xfId="0" applyFont="1" applyFill="1" applyBorder="1" applyAlignment="1">
      <alignment horizontal="center" vertical="center"/>
    </xf>
    <xf numFmtId="0" fontId="25" fillId="0" borderId="10" xfId="0" applyFont="1" applyBorder="1" applyAlignment="1">
      <alignment horizontal="center" vertical="center"/>
    </xf>
    <xf numFmtId="0" fontId="25" fillId="0" borderId="7" xfId="0" applyFont="1" applyBorder="1" applyAlignment="1">
      <alignment vertical="center" shrinkToFit="1"/>
    </xf>
    <xf numFmtId="0" fontId="25" fillId="0" borderId="7" xfId="0" applyFont="1" applyFill="1" applyBorder="1" applyAlignment="1">
      <alignment vertical="center" shrinkToFit="1"/>
    </xf>
    <xf numFmtId="0" fontId="25" fillId="0" borderId="11" xfId="0" applyFont="1" applyBorder="1" applyAlignment="1">
      <alignment horizontal="center" vertical="center"/>
    </xf>
    <xf numFmtId="0" fontId="25" fillId="0" borderId="12" xfId="0" applyFont="1" applyBorder="1" applyAlignment="1">
      <alignment horizontal="left" vertical="center" indent="1"/>
    </xf>
    <xf numFmtId="0" fontId="25" fillId="0" borderId="13" xfId="0" applyFont="1" applyBorder="1" applyAlignment="1">
      <alignment vertical="center" shrinkToFit="1"/>
    </xf>
    <xf numFmtId="0" fontId="25" fillId="3" borderId="14" xfId="0" applyFont="1" applyFill="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9" fillId="0" borderId="0" xfId="0" applyFont="1" applyAlignment="1">
      <alignment vertical="center"/>
    </xf>
    <xf numFmtId="0" fontId="30" fillId="0" borderId="0" xfId="0" applyFont="1" applyAlignment="1">
      <alignment vertical="center"/>
    </xf>
    <xf numFmtId="0" fontId="5" fillId="0" borderId="0" xfId="0" applyFont="1" applyAlignment="1">
      <alignment horizontal="justify"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wrapText="1"/>
    </xf>
    <xf numFmtId="0" fontId="5" fillId="0" borderId="0" xfId="0" applyFont="1" applyAlignment="1">
      <alignment horizontal="distributed" vertical="center" wrapText="1"/>
    </xf>
    <xf numFmtId="0" fontId="5" fillId="0" borderId="0" xfId="0" applyFont="1" applyAlignment="1">
      <alignment horizontal="left" vertical="top" wrapText="1"/>
    </xf>
    <xf numFmtId="0" fontId="5" fillId="0" borderId="0" xfId="0" applyFont="1" applyAlignment="1">
      <alignment vertical="top" wrapText="1"/>
    </xf>
    <xf numFmtId="0" fontId="5" fillId="0" borderId="0" xfId="0" applyFont="1" applyAlignment="1">
      <alignment horizontal="justify" vertical="top" wrapText="1"/>
    </xf>
    <xf numFmtId="0" fontId="5" fillId="0" borderId="0" xfId="0" applyFont="1" applyAlignment="1">
      <alignment horizontal="distributed" vertical="top" wrapText="1"/>
    </xf>
    <xf numFmtId="0" fontId="5" fillId="0" borderId="0" xfId="0" applyFont="1" applyAlignment="1">
      <alignment horizontal="right" vertical="top" wrapText="1"/>
    </xf>
    <xf numFmtId="0" fontId="4" fillId="0" borderId="0" xfId="0" applyFont="1" applyAlignment="1">
      <alignment vertical="top" wrapText="1"/>
    </xf>
    <xf numFmtId="0" fontId="4" fillId="0" borderId="0" xfId="0" quotePrefix="1" applyFont="1" applyAlignment="1">
      <alignment horizontal="right" vertical="top" wrapText="1"/>
    </xf>
    <xf numFmtId="0" fontId="4" fillId="0" borderId="0" xfId="0" applyFont="1" applyAlignment="1">
      <alignment horizontal="right" vertical="top" wrapText="1"/>
    </xf>
    <xf numFmtId="0" fontId="33" fillId="0" borderId="0" xfId="0" applyFont="1" applyAlignment="1">
      <alignment horizontal="left" vertical="top" wrapText="1"/>
    </xf>
    <xf numFmtId="0" fontId="5" fillId="0" borderId="0" xfId="0" applyFont="1" applyAlignment="1">
      <alignment vertical="center" wrapText="1"/>
    </xf>
    <xf numFmtId="0" fontId="8" fillId="0" borderId="0" xfId="0" applyFont="1" applyAlignment="1">
      <alignment vertical="top" wrapText="1"/>
    </xf>
    <xf numFmtId="0" fontId="5" fillId="0" borderId="0" xfId="0" applyFont="1" applyAlignment="1">
      <alignment horizontal="left" vertical="distributed" wrapText="1"/>
    </xf>
    <xf numFmtId="0" fontId="5" fillId="0" borderId="0" xfId="0" applyFont="1" applyAlignment="1">
      <alignment vertical="distributed" wrapText="1"/>
    </xf>
    <xf numFmtId="0" fontId="5" fillId="0" borderId="17" xfId="0" applyFont="1" applyBorder="1" applyAlignment="1">
      <alignment horizontal="left" vertical="center"/>
    </xf>
    <xf numFmtId="0" fontId="0" fillId="0" borderId="17" xfId="0" applyFont="1" applyBorder="1" applyAlignment="1">
      <alignment horizontal="left" vertical="center"/>
    </xf>
    <xf numFmtId="0" fontId="5" fillId="0" borderId="0" xfId="0" applyFont="1" applyAlignment="1">
      <alignment horizontal="right" vertical="center" wrapText="1"/>
    </xf>
    <xf numFmtId="0" fontId="5" fillId="0" borderId="0" xfId="0" applyFont="1" applyBorder="1" applyAlignment="1">
      <alignment horizontal="left" vertical="center"/>
    </xf>
    <xf numFmtId="0" fontId="0" fillId="0" borderId="0" xfId="0" applyFont="1" applyBorder="1" applyAlignment="1">
      <alignment horizontal="left" vertical="center"/>
    </xf>
    <xf numFmtId="0" fontId="25" fillId="0" borderId="0" xfId="0" applyFont="1" applyAlignment="1">
      <alignment horizontal="distributed" vertical="center"/>
    </xf>
    <xf numFmtId="0" fontId="0" fillId="0" borderId="0" xfId="0" applyFont="1" applyAlignment="1">
      <alignment vertical="center"/>
    </xf>
    <xf numFmtId="0" fontId="5" fillId="0" borderId="0" xfId="0" applyFont="1" applyAlignment="1">
      <alignment vertical="center" shrinkToFit="1"/>
    </xf>
    <xf numFmtId="0" fontId="8" fillId="0" borderId="0" xfId="0" applyFont="1" applyAlignment="1">
      <alignment vertical="center" wrapText="1"/>
    </xf>
    <xf numFmtId="0" fontId="25" fillId="0" borderId="0" xfId="0" applyFont="1" applyAlignment="1">
      <alignment horizontal="distributed"/>
    </xf>
    <xf numFmtId="0" fontId="4" fillId="0" borderId="0" xfId="0" applyFont="1" applyAlignment="1">
      <alignment vertical="center" wrapText="1"/>
    </xf>
    <xf numFmtId="0" fontId="34" fillId="0" borderId="0" xfId="0" applyFont="1" applyAlignment="1">
      <alignment vertical="center" wrapText="1"/>
    </xf>
    <xf numFmtId="0" fontId="26" fillId="0" borderId="38" xfId="0" applyFont="1" applyBorder="1" applyAlignment="1">
      <alignment horizontal="center" vertical="top" wrapText="1"/>
    </xf>
    <xf numFmtId="0" fontId="15" fillId="0" borderId="17" xfId="0" applyFont="1" applyBorder="1" applyAlignment="1">
      <alignment horizontal="left" vertical="center" shrinkToFit="1"/>
    </xf>
    <xf numFmtId="0" fontId="15" fillId="0" borderId="79" xfId="0" applyFont="1" applyBorder="1" applyAlignment="1">
      <alignment horizontal="left" vertical="center" shrinkToFit="1"/>
    </xf>
    <xf numFmtId="0" fontId="15" fillId="0" borderId="0" xfId="0" applyFont="1" applyBorder="1" applyAlignment="1">
      <alignment horizontal="left" vertical="center" shrinkToFit="1"/>
    </xf>
    <xf numFmtId="0" fontId="15" fillId="0" borderId="2" xfId="0" applyFont="1" applyBorder="1" applyAlignment="1">
      <alignment horizontal="left" vertical="center" shrinkToFit="1"/>
    </xf>
    <xf numFmtId="0" fontId="15" fillId="0" borderId="1" xfId="0" applyFont="1" applyBorder="1" applyAlignment="1">
      <alignment vertical="center"/>
    </xf>
    <xf numFmtId="0" fontId="9" fillId="0" borderId="1" xfId="0" applyFont="1" applyBorder="1" applyAlignment="1">
      <alignment vertical="center"/>
    </xf>
    <xf numFmtId="0" fontId="6" fillId="3" borderId="1" xfId="0" applyFont="1" applyFill="1" applyBorder="1" applyAlignment="1">
      <alignment horizontal="center" vertical="center"/>
    </xf>
    <xf numFmtId="0" fontId="6" fillId="0" borderId="1" xfId="0" applyFont="1" applyBorder="1" applyAlignment="1">
      <alignment horizontal="center" vertical="center"/>
    </xf>
    <xf numFmtId="0" fontId="15" fillId="3" borderId="24" xfId="0" applyFont="1" applyFill="1" applyBorder="1" applyAlignment="1">
      <alignment horizontal="center" vertical="center"/>
    </xf>
    <xf numFmtId="0" fontId="15" fillId="3" borderId="8" xfId="0" applyFont="1" applyFill="1" applyBorder="1" applyAlignment="1">
      <alignment horizontal="center" vertical="center"/>
    </xf>
    <xf numFmtId="0" fontId="15" fillId="0" borderId="1" xfId="0" applyFont="1" applyBorder="1" applyAlignment="1">
      <alignment vertical="center"/>
    </xf>
    <xf numFmtId="0" fontId="9" fillId="0" borderId="1" xfId="0" applyFont="1" applyBorder="1" applyAlignment="1">
      <alignment vertical="center"/>
    </xf>
    <xf numFmtId="0" fontId="5" fillId="0" borderId="0" xfId="0" applyFont="1" applyAlignment="1">
      <alignment vertical="center"/>
    </xf>
    <xf numFmtId="0" fontId="6" fillId="0" borderId="0" xfId="0" applyFont="1" applyFill="1" applyAlignment="1">
      <alignment vertical="center"/>
    </xf>
    <xf numFmtId="0" fontId="8" fillId="0" borderId="0" xfId="0" applyFont="1" applyFill="1" applyAlignment="1">
      <alignment horizontal="center" vertical="center"/>
    </xf>
    <xf numFmtId="0" fontId="12" fillId="0" borderId="0" xfId="0" applyFont="1" applyFill="1" applyAlignment="1">
      <alignment vertical="center"/>
    </xf>
    <xf numFmtId="0" fontId="12" fillId="0" borderId="0" xfId="0" applyFont="1" applyFill="1" applyAlignment="1">
      <alignment horizontal="distributed" vertical="center"/>
    </xf>
    <xf numFmtId="0" fontId="11" fillId="0" borderId="0" xfId="0" applyFont="1" applyFill="1" applyAlignment="1">
      <alignment vertical="center"/>
    </xf>
    <xf numFmtId="0" fontId="9" fillId="0" borderId="0" xfId="0" applyFont="1" applyFill="1" applyAlignment="1">
      <alignment vertical="center"/>
    </xf>
    <xf numFmtId="0" fontId="36" fillId="0" borderId="0" xfId="0" applyFont="1" applyFill="1" applyAlignment="1">
      <alignment vertical="center"/>
    </xf>
    <xf numFmtId="0" fontId="37" fillId="0" borderId="0" xfId="0" applyFont="1" applyFill="1" applyAlignment="1">
      <alignment vertical="top" shrinkToFit="1"/>
    </xf>
    <xf numFmtId="0" fontId="38" fillId="0" borderId="0" xfId="0" applyFont="1" applyFill="1" applyAlignment="1">
      <alignment vertical="center"/>
    </xf>
    <xf numFmtId="0" fontId="0" fillId="0" borderId="0" xfId="0" applyFill="1" applyAlignment="1">
      <alignment vertical="center"/>
    </xf>
    <xf numFmtId="0" fontId="12" fillId="0" borderId="0" xfId="0" applyFont="1" applyFill="1" applyAlignment="1">
      <alignment vertical="center" shrinkToFi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vertical="center"/>
    </xf>
    <xf numFmtId="0" fontId="25" fillId="0" borderId="12" xfId="0" applyFont="1" applyBorder="1" applyAlignment="1">
      <alignment horizontal="left" vertical="center" wrapText="1"/>
    </xf>
    <xf numFmtId="0" fontId="25" fillId="0" borderId="13" xfId="0" applyFont="1" applyBorder="1" applyAlignment="1">
      <alignment horizontal="left" vertical="center" wrapText="1"/>
    </xf>
    <xf numFmtId="0" fontId="25" fillId="0" borderId="0" xfId="0" applyFont="1" applyAlignment="1">
      <alignment horizontal="center" vertical="center" shrinkToFit="1"/>
    </xf>
    <xf numFmtId="0" fontId="25" fillId="0" borderId="0" xfId="0" applyFont="1" applyBorder="1" applyAlignment="1">
      <alignment horizontal="center" vertical="top" wrapText="1"/>
    </xf>
    <xf numFmtId="0" fontId="25" fillId="0" borderId="0" xfId="0" applyFont="1" applyBorder="1" applyAlignment="1">
      <alignment horizontal="center" vertical="center" wrapText="1"/>
    </xf>
    <xf numFmtId="0" fontId="25" fillId="0" borderId="0" xfId="0" applyFont="1" applyAlignment="1">
      <alignment horizontal="left" vertical="center"/>
    </xf>
    <xf numFmtId="0" fontId="25" fillId="3" borderId="15"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25" fillId="0" borderId="1" xfId="0" applyFont="1" applyBorder="1" applyAlignment="1">
      <alignment horizontal="left" vertical="center" wrapText="1"/>
    </xf>
    <xf numFmtId="0" fontId="25" fillId="0" borderId="7" xfId="0" applyFont="1" applyBorder="1" applyAlignment="1">
      <alignment horizontal="left" vertical="center" wrapText="1"/>
    </xf>
    <xf numFmtId="0" fontId="12" fillId="0" borderId="0" xfId="0" applyFont="1" applyFill="1" applyAlignment="1">
      <alignment horizontal="distributed" vertical="center"/>
    </xf>
    <xf numFmtId="0" fontId="12" fillId="0" borderId="0" xfId="0" applyFont="1" applyFill="1" applyAlignment="1">
      <alignment vertical="center"/>
    </xf>
    <xf numFmtId="0" fontId="12" fillId="0" borderId="0" xfId="0" applyFont="1" applyFill="1" applyAlignment="1">
      <alignment horizontal="left" vertical="center" wrapText="1"/>
    </xf>
    <xf numFmtId="0" fontId="37" fillId="0" borderId="0" xfId="0" applyFont="1" applyFill="1" applyAlignment="1">
      <alignment horizontal="left" vertical="center" shrinkToFit="1"/>
    </xf>
    <xf numFmtId="0" fontId="13" fillId="0" borderId="0" xfId="0" applyFont="1" applyAlignment="1">
      <alignment horizontal="left" vertical="center" wrapText="1"/>
    </xf>
    <xf numFmtId="0" fontId="11" fillId="0" borderId="40"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41" xfId="0" applyFont="1" applyBorder="1" applyAlignment="1">
      <alignment horizontal="center" vertical="center"/>
    </xf>
    <xf numFmtId="0" fontId="11" fillId="0" borderId="0"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3" fillId="0" borderId="4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5" xfId="0" applyFont="1" applyBorder="1" applyAlignment="1">
      <alignment horizontal="center" vertical="center" wrapText="1"/>
    </xf>
    <xf numFmtId="0" fontId="6" fillId="0" borderId="0" xfId="0" applyFont="1" applyFill="1" applyAlignment="1">
      <alignment horizontal="left" vertical="center" shrinkToFit="1"/>
    </xf>
    <xf numFmtId="0" fontId="13" fillId="3" borderId="19"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1" fillId="3" borderId="19" xfId="0" applyFont="1" applyFill="1" applyBorder="1" applyAlignment="1">
      <alignment horizontal="center" vertical="center"/>
    </xf>
    <xf numFmtId="0" fontId="11" fillId="3" borderId="20" xfId="0" applyFont="1" applyFill="1" applyBorder="1" applyAlignment="1">
      <alignment horizontal="center" vertical="center"/>
    </xf>
    <xf numFmtId="0" fontId="13" fillId="3" borderId="19" xfId="0" applyFont="1" applyFill="1" applyBorder="1" applyAlignment="1">
      <alignment horizontal="center" vertical="center"/>
    </xf>
    <xf numFmtId="0" fontId="11" fillId="3" borderId="24" xfId="0" applyFont="1" applyFill="1" applyBorder="1" applyAlignment="1">
      <alignment horizontal="center" vertical="center"/>
    </xf>
    <xf numFmtId="0" fontId="8" fillId="0" borderId="0" xfId="0" applyFont="1" applyFill="1" applyAlignment="1">
      <alignment horizontal="center" vertical="center"/>
    </xf>
    <xf numFmtId="0" fontId="12" fillId="0" borderId="0" xfId="0" applyFont="1" applyFill="1" applyAlignment="1">
      <alignment horizontal="left" vertical="center"/>
    </xf>
    <xf numFmtId="0" fontId="5" fillId="0" borderId="0" xfId="0" applyFont="1" applyAlignment="1">
      <alignment horizontal="left" vertical="distributed" wrapText="1"/>
    </xf>
    <xf numFmtId="0" fontId="5" fillId="0" borderId="0" xfId="0" applyFont="1" applyAlignment="1">
      <alignment horizontal="left" vertical="top" wrapText="1"/>
    </xf>
    <xf numFmtId="0" fontId="32" fillId="0" borderId="0" xfId="0" applyFont="1" applyAlignment="1">
      <alignment horizontal="center" vertical="top" wrapText="1"/>
    </xf>
    <xf numFmtId="0" fontId="5" fillId="0" borderId="0" xfId="0" applyFont="1" applyAlignment="1">
      <alignment horizontal="center" vertical="top" wrapText="1"/>
    </xf>
    <xf numFmtId="0" fontId="5" fillId="0" borderId="0" xfId="0" applyFont="1" applyAlignment="1">
      <alignment horizontal="left" vertical="center" wrapText="1"/>
    </xf>
    <xf numFmtId="0" fontId="5" fillId="0" borderId="0" xfId="0" applyFont="1" applyAlignment="1">
      <alignment horizontal="left" vertical="center" shrinkToFit="1"/>
    </xf>
    <xf numFmtId="0" fontId="5" fillId="0" borderId="34" xfId="0" applyFont="1" applyBorder="1" applyAlignment="1">
      <alignment horizontal="left" vertical="center"/>
    </xf>
    <xf numFmtId="0" fontId="0" fillId="0" borderId="34" xfId="0" applyFont="1" applyBorder="1" applyAlignment="1">
      <alignment horizontal="lef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34" xfId="0" applyFont="1" applyBorder="1" applyAlignment="1">
      <alignment horizontal="left" vertical="center" wrapText="1"/>
    </xf>
    <xf numFmtId="0" fontId="32" fillId="0" borderId="0" xfId="0" applyFont="1" applyAlignment="1">
      <alignment horizontal="center" vertical="center"/>
    </xf>
    <xf numFmtId="0" fontId="5" fillId="0" borderId="0" xfId="0" applyFont="1" applyAlignment="1">
      <alignment horizontal="left" vertical="top"/>
    </xf>
    <xf numFmtId="0" fontId="12" fillId="0" borderId="0" xfId="0" applyFont="1" applyAlignment="1">
      <alignment horizontal="distributed" vertical="center"/>
    </xf>
    <xf numFmtId="0" fontId="11" fillId="0" borderId="0" xfId="0" applyFont="1" applyAlignment="1">
      <alignment horizontal="distributed" vertical="center"/>
    </xf>
    <xf numFmtId="0" fontId="4" fillId="0" borderId="0" xfId="0" applyFont="1" applyAlignment="1">
      <alignment horizontal="center" vertical="center"/>
    </xf>
    <xf numFmtId="0" fontId="10" fillId="0" borderId="0" xfId="0" applyFont="1" applyAlignment="1">
      <alignment horizontal="center" vertical="center"/>
    </xf>
    <xf numFmtId="0" fontId="13" fillId="0" borderId="0" xfId="0" applyFont="1" applyAlignment="1">
      <alignment horizontal="left" vertical="center"/>
    </xf>
    <xf numFmtId="0" fontId="11" fillId="0" borderId="0" xfId="0" applyFont="1" applyAlignment="1">
      <alignment horizontal="left"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3" fillId="0" borderId="34" xfId="0" applyFont="1" applyBorder="1" applyAlignment="1">
      <alignment horizontal="left"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2" fillId="0" borderId="1" xfId="0" applyFont="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0" fillId="0" borderId="41" xfId="0" applyBorder="1" applyAlignment="1" applyProtection="1">
      <protection locked="0"/>
    </xf>
    <xf numFmtId="0" fontId="0" fillId="0" borderId="0" xfId="0" applyAlignment="1" applyProtection="1">
      <protection locked="0"/>
    </xf>
    <xf numFmtId="0" fontId="0" fillId="0" borderId="42" xfId="0" applyBorder="1" applyAlignment="1" applyProtection="1">
      <protection locked="0"/>
    </xf>
    <xf numFmtId="0" fontId="0" fillId="0" borderId="43" xfId="0" applyBorder="1" applyAlignment="1" applyProtection="1">
      <protection locked="0"/>
    </xf>
    <xf numFmtId="0" fontId="0" fillId="0" borderId="34" xfId="0" applyBorder="1" applyAlignment="1" applyProtection="1">
      <protection locked="0"/>
    </xf>
    <xf numFmtId="0" fontId="0" fillId="0" borderId="35" xfId="0" applyBorder="1" applyAlignment="1" applyProtection="1">
      <protection locked="0"/>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3" borderId="19"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1" xfId="0" applyFont="1" applyFill="1" applyBorder="1" applyAlignment="1">
      <alignment vertical="center"/>
    </xf>
    <xf numFmtId="0" fontId="6" fillId="0" borderId="4" xfId="0" applyFont="1" applyBorder="1" applyAlignment="1">
      <alignment vertical="center" textRotation="255"/>
    </xf>
    <xf numFmtId="0" fontId="6" fillId="0" borderId="3" xfId="0" applyFont="1" applyBorder="1" applyAlignment="1">
      <alignment vertical="center" textRotation="255"/>
    </xf>
    <xf numFmtId="0" fontId="6" fillId="3" borderId="40" xfId="0" applyFont="1" applyFill="1" applyBorder="1" applyAlignment="1">
      <alignment horizontal="left" vertical="center"/>
    </xf>
    <xf numFmtId="0" fontId="6" fillId="3" borderId="17" xfId="0" applyFont="1" applyFill="1" applyBorder="1" applyAlignment="1">
      <alignment horizontal="left" vertical="center"/>
    </xf>
    <xf numFmtId="0" fontId="6" fillId="3" borderId="18" xfId="0" applyFont="1" applyFill="1" applyBorder="1" applyAlignment="1">
      <alignment horizontal="left" vertical="center"/>
    </xf>
    <xf numFmtId="0" fontId="6" fillId="3" borderId="43" xfId="0" applyFont="1" applyFill="1" applyBorder="1" applyAlignment="1">
      <alignment horizontal="left" vertical="center"/>
    </xf>
    <xf numFmtId="0" fontId="6" fillId="3" borderId="34" xfId="0" applyFont="1" applyFill="1" applyBorder="1" applyAlignment="1">
      <alignment horizontal="left" vertical="center"/>
    </xf>
    <xf numFmtId="0" fontId="6" fillId="3" borderId="35" xfId="0" applyFont="1" applyFill="1" applyBorder="1" applyAlignment="1">
      <alignment horizontal="left" vertical="center"/>
    </xf>
    <xf numFmtId="0" fontId="6" fillId="3" borderId="40" xfId="0" applyFont="1" applyFill="1" applyBorder="1" applyAlignment="1">
      <alignment horizontal="center" vertical="center"/>
    </xf>
    <xf numFmtId="0" fontId="6" fillId="3" borderId="17" xfId="0" applyFont="1" applyFill="1" applyBorder="1" applyAlignment="1">
      <alignment horizontal="center" vertical="center"/>
    </xf>
    <xf numFmtId="0" fontId="5" fillId="0" borderId="19"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20"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24" xfId="0" applyFont="1" applyBorder="1" applyAlignment="1">
      <alignment horizontal="left" vertical="center" shrinkToFit="1"/>
    </xf>
    <xf numFmtId="0" fontId="6" fillId="0" borderId="20" xfId="0" applyFont="1" applyBorder="1" applyAlignment="1">
      <alignment horizontal="left" vertical="center" shrinkToFit="1"/>
    </xf>
    <xf numFmtId="0" fontId="12" fillId="0" borderId="19" xfId="0" applyFont="1" applyBorder="1" applyAlignment="1" applyProtection="1">
      <alignment horizontal="justify" vertical="center" wrapText="1"/>
      <protection locked="0"/>
    </xf>
    <xf numFmtId="0" fontId="12" fillId="0" borderId="24" xfId="0" applyFont="1" applyBorder="1" applyAlignment="1" applyProtection="1">
      <alignment horizontal="justify" vertical="center" wrapText="1"/>
      <protection locked="0"/>
    </xf>
    <xf numFmtId="0" fontId="12" fillId="0" borderId="20" xfId="0" applyFont="1" applyBorder="1" applyAlignment="1" applyProtection="1">
      <alignment horizontal="justify" vertical="center" wrapText="1"/>
      <protection locked="0"/>
    </xf>
    <xf numFmtId="0" fontId="12" fillId="0" borderId="19" xfId="0" applyFont="1" applyBorder="1" applyAlignment="1" applyProtection="1">
      <alignment vertical="center" wrapText="1"/>
      <protection locked="0"/>
    </xf>
    <xf numFmtId="0" fontId="12" fillId="0" borderId="24" xfId="0" applyFont="1" applyBorder="1" applyAlignment="1" applyProtection="1">
      <alignment vertical="center" wrapText="1"/>
      <protection locked="0"/>
    </xf>
    <xf numFmtId="0" fontId="12" fillId="0" borderId="20" xfId="0" applyFont="1" applyBorder="1" applyAlignment="1" applyProtection="1">
      <alignment vertical="center" wrapText="1"/>
      <protection locked="0"/>
    </xf>
    <xf numFmtId="0" fontId="12" fillId="0" borderId="1" xfId="0" applyFont="1" applyBorder="1" applyAlignment="1" applyProtection="1">
      <alignment horizontal="center" vertical="center" wrapText="1"/>
      <protection locked="0"/>
    </xf>
    <xf numFmtId="0" fontId="6"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0" borderId="40"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4" fillId="0" borderId="42" xfId="0" applyFont="1" applyFill="1" applyBorder="1" applyAlignment="1">
      <alignment horizontal="justify" vertical="center" wrapText="1"/>
    </xf>
    <xf numFmtId="0" fontId="4" fillId="0" borderId="93" xfId="0" applyFont="1" applyFill="1" applyBorder="1" applyAlignment="1">
      <alignment horizontal="justify" vertical="center" wrapText="1"/>
    </xf>
    <xf numFmtId="0" fontId="4" fillId="0" borderId="41" xfId="0" applyFont="1" applyFill="1" applyBorder="1" applyAlignment="1">
      <alignment horizontal="justify" vertical="center" wrapText="1"/>
    </xf>
    <xf numFmtId="0" fontId="4" fillId="0" borderId="35"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4" fillId="0" borderId="43" xfId="0" applyFont="1" applyFill="1" applyBorder="1" applyAlignment="1">
      <alignment horizontal="justify" vertical="center" wrapText="1"/>
    </xf>
    <xf numFmtId="0" fontId="12" fillId="3" borderId="19"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6" fillId="0" borderId="0" xfId="0" applyFont="1" applyAlignment="1">
      <alignment horizontal="left" vertical="top"/>
    </xf>
    <xf numFmtId="0" fontId="4" fillId="0" borderId="0" xfId="0" applyFont="1" applyBorder="1" applyAlignment="1">
      <alignment horizontal="justify" vertical="center"/>
    </xf>
    <xf numFmtId="0" fontId="12" fillId="0" borderId="0" xfId="0" applyFont="1" applyBorder="1" applyAlignment="1">
      <alignment horizontal="justify" vertical="center" wrapText="1"/>
    </xf>
    <xf numFmtId="0" fontId="17" fillId="3" borderId="14" xfId="0" applyFont="1" applyFill="1" applyBorder="1" applyAlignment="1">
      <alignment vertical="center" textRotation="255"/>
    </xf>
    <xf numFmtId="0" fontId="17" fillId="3" borderId="10" xfId="0" applyFont="1" applyFill="1" applyBorder="1" applyAlignment="1">
      <alignment vertical="center" textRotation="255"/>
    </xf>
    <xf numFmtId="0" fontId="17" fillId="3" borderId="47" xfId="0" applyFont="1" applyFill="1" applyBorder="1" applyAlignment="1">
      <alignment vertical="center" textRotation="255"/>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15" xfId="0" applyFont="1" applyFill="1" applyBorder="1" applyAlignment="1">
      <alignment horizontal="center" vertical="center"/>
    </xf>
    <xf numFmtId="0" fontId="12" fillId="3" borderId="15"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4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50"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5" xfId="0" applyFont="1" applyFill="1" applyBorder="1" applyAlignment="1">
      <alignment horizontal="center" vertical="center" shrinkToFit="1"/>
    </xf>
    <xf numFmtId="0" fontId="16" fillId="3" borderId="16" xfId="0" applyFont="1" applyFill="1" applyBorder="1" applyAlignment="1">
      <alignment horizontal="center" vertical="center" shrinkToFit="1"/>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40"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9" fillId="3" borderId="20" xfId="0" applyFont="1" applyFill="1" applyBorder="1" applyAlignment="1">
      <alignment vertical="center" wrapText="1"/>
    </xf>
    <xf numFmtId="0" fontId="19" fillId="3" borderId="1" xfId="0" applyFont="1" applyFill="1" applyBorder="1" applyAlignment="1">
      <alignment vertical="center" wrapText="1"/>
    </xf>
    <xf numFmtId="0" fontId="19" fillId="3" borderId="18" xfId="0" applyFont="1" applyFill="1" applyBorder="1" applyAlignment="1">
      <alignment vertical="center" wrapText="1"/>
    </xf>
    <xf numFmtId="0" fontId="19" fillId="3" borderId="4" xfId="0" applyFont="1" applyFill="1" applyBorder="1" applyAlignment="1">
      <alignment vertical="center" wrapText="1"/>
    </xf>
    <xf numFmtId="0" fontId="12" fillId="3" borderId="40"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4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2" fillId="3" borderId="1" xfId="0" applyFont="1" applyFill="1" applyBorder="1" applyAlignment="1">
      <alignment horizontal="center" vertical="center" shrinkToFit="1"/>
    </xf>
    <xf numFmtId="0" fontId="12" fillId="3" borderId="7" xfId="0" applyFont="1" applyFill="1" applyBorder="1" applyAlignment="1">
      <alignment horizontal="center" vertical="center" shrinkToFit="1"/>
    </xf>
    <xf numFmtId="0" fontId="15" fillId="3" borderId="40"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12" fillId="3" borderId="4" xfId="0" applyFont="1" applyFill="1" applyBorder="1" applyAlignment="1">
      <alignment horizontal="center" vertical="center" shrinkToFit="1"/>
    </xf>
    <xf numFmtId="0" fontId="12" fillId="3" borderId="5" xfId="0" applyFont="1" applyFill="1" applyBorder="1" applyAlignment="1">
      <alignment horizontal="center" vertical="center" shrinkToFit="1"/>
    </xf>
    <xf numFmtId="0" fontId="15" fillId="0" borderId="0" xfId="0" applyFont="1" applyAlignment="1">
      <alignment horizontal="left" vertical="top"/>
    </xf>
    <xf numFmtId="0" fontId="9" fillId="0" borderId="0" xfId="0" applyFont="1" applyAlignment="1">
      <alignment horizontal="left" vertical="top"/>
    </xf>
    <xf numFmtId="0" fontId="15" fillId="0" borderId="14" xfId="0" applyFont="1" applyBorder="1" applyAlignment="1">
      <alignment horizontal="center" vertical="center"/>
    </xf>
    <xf numFmtId="0" fontId="9" fillId="0" borderId="10" xfId="0" applyFont="1" applyBorder="1" applyAlignment="1">
      <alignment horizontal="center" vertical="center"/>
    </xf>
    <xf numFmtId="0" fontId="9" fillId="0" borderId="48" xfId="0" applyFont="1" applyBorder="1" applyAlignment="1">
      <alignment horizontal="center" vertical="center"/>
    </xf>
    <xf numFmtId="0" fontId="15" fillId="0" borderId="50" xfId="0" applyFont="1" applyBorder="1" applyAlignment="1">
      <alignment horizontal="center" vertical="center" wrapText="1"/>
    </xf>
    <xf numFmtId="0" fontId="9" fillId="0" borderId="15" xfId="0" applyFont="1" applyBorder="1" applyAlignment="1">
      <alignment horizontal="center" vertical="center"/>
    </xf>
    <xf numFmtId="0" fontId="15" fillId="0" borderId="15" xfId="0" applyFont="1" applyBorder="1" applyAlignment="1">
      <alignment horizontal="center" vertical="center" wrapText="1"/>
    </xf>
    <xf numFmtId="0" fontId="15" fillId="0" borderId="15" xfId="0" applyFont="1" applyBorder="1" applyAlignment="1">
      <alignment horizontal="left" vertical="center" wrapText="1"/>
    </xf>
    <xf numFmtId="0" fontId="9" fillId="0" borderId="15" xfId="0" applyFont="1" applyBorder="1" applyAlignment="1">
      <alignment horizontal="left" vertical="center" wrapText="1"/>
    </xf>
    <xf numFmtId="0" fontId="9" fillId="0" borderId="1" xfId="0" applyFont="1" applyBorder="1" applyAlignment="1">
      <alignment horizontal="left" vertical="center" wrapText="1"/>
    </xf>
    <xf numFmtId="0" fontId="9" fillId="0" borderId="45" xfId="0" applyFont="1" applyBorder="1" applyAlignment="1">
      <alignment horizontal="left" vertical="center" wrapText="1"/>
    </xf>
    <xf numFmtId="0" fontId="15" fillId="0" borderId="15" xfId="0" applyFont="1" applyBorder="1" applyAlignment="1">
      <alignment vertical="center" shrinkToFit="1"/>
    </xf>
    <xf numFmtId="0" fontId="9" fillId="0" borderId="15" xfId="0" applyFont="1" applyBorder="1" applyAlignment="1">
      <alignment vertical="center" shrinkToFit="1"/>
    </xf>
    <xf numFmtId="0" fontId="15" fillId="0" borderId="15" xfId="0" applyFont="1" applyBorder="1" applyAlignment="1">
      <alignment horizontal="right" vertical="center" shrinkToFit="1"/>
    </xf>
    <xf numFmtId="0" fontId="9" fillId="0" borderId="16" xfId="0" applyFont="1" applyBorder="1" applyAlignment="1">
      <alignment horizontal="center" vertical="center"/>
    </xf>
    <xf numFmtId="0" fontId="15" fillId="3" borderId="24"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20" xfId="0" applyFont="1" applyFill="1" applyBorder="1" applyAlignment="1">
      <alignment horizontal="center" vertical="center"/>
    </xf>
    <xf numFmtId="0" fontId="15" fillId="0" borderId="1" xfId="0" applyFont="1" applyBorder="1" applyAlignment="1">
      <alignment vertical="center" shrinkToFit="1"/>
    </xf>
    <xf numFmtId="0" fontId="9" fillId="0" borderId="1" xfId="0" applyFont="1" applyBorder="1" applyAlignment="1">
      <alignment vertical="center" shrinkToFit="1"/>
    </xf>
    <xf numFmtId="0" fontId="9" fillId="0" borderId="1" xfId="0" applyFont="1" applyBorder="1" applyAlignment="1">
      <alignment horizontal="center" vertical="center" shrinkToFit="1"/>
    </xf>
    <xf numFmtId="0" fontId="9" fillId="0" borderId="1" xfId="0" applyFont="1" applyBorder="1" applyAlignment="1">
      <alignment horizontal="center" vertical="center"/>
    </xf>
    <xf numFmtId="0" fontId="9" fillId="0" borderId="7" xfId="0" applyFont="1" applyBorder="1" applyAlignment="1">
      <alignment horizontal="center" vertical="center"/>
    </xf>
    <xf numFmtId="176" fontId="9" fillId="3" borderId="21" xfId="0" applyNumberFormat="1" applyFont="1" applyFill="1" applyBorder="1" applyAlignment="1">
      <alignment horizontal="center" vertical="center"/>
    </xf>
    <xf numFmtId="176" fontId="9" fillId="3" borderId="45" xfId="0" applyNumberFormat="1" applyFont="1" applyFill="1" applyBorder="1" applyAlignment="1">
      <alignment horizontal="center" vertical="center"/>
    </xf>
    <xf numFmtId="0" fontId="15" fillId="0" borderId="45" xfId="0" applyFont="1" applyBorder="1" applyAlignment="1">
      <alignment vertical="center" shrinkToFit="1"/>
    </xf>
    <xf numFmtId="0" fontId="9" fillId="0" borderId="45" xfId="0" applyFont="1" applyBorder="1" applyAlignment="1">
      <alignment vertical="center" shrinkToFit="1"/>
    </xf>
    <xf numFmtId="38" fontId="9" fillId="0" borderId="51" xfId="1" applyFont="1" applyBorder="1" applyAlignment="1">
      <alignment vertical="center"/>
    </xf>
    <xf numFmtId="38" fontId="9" fillId="0" borderId="52" xfId="1" applyFont="1" applyBorder="1" applyAlignment="1">
      <alignment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15" fillId="0" borderId="3" xfId="0" applyFont="1" applyBorder="1" applyAlignment="1" applyProtection="1">
      <alignment horizontal="right" vertical="center" shrinkToFit="1"/>
      <protection locked="0"/>
    </xf>
    <xf numFmtId="0" fontId="9" fillId="0" borderId="3"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 xfId="0" applyFont="1" applyBorder="1" applyAlignment="1" applyProtection="1">
      <alignment vertical="center" shrinkToFit="1"/>
      <protection locked="0"/>
    </xf>
    <xf numFmtId="0" fontId="9"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15" fillId="0" borderId="44" xfId="0" applyFont="1" applyBorder="1" applyAlignment="1">
      <alignment horizontal="center" vertical="center"/>
    </xf>
    <xf numFmtId="0" fontId="15" fillId="4" borderId="35"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protection locked="0"/>
    </xf>
    <xf numFmtId="0" fontId="15" fillId="4" borderId="3" xfId="0" applyFont="1" applyFill="1" applyBorder="1" applyAlignment="1" applyProtection="1">
      <alignment horizontal="center" vertical="center" wrapText="1"/>
      <protection locked="0"/>
    </xf>
    <xf numFmtId="0" fontId="9" fillId="0" borderId="3"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3" xfId="0" applyFont="1" applyBorder="1" applyAlignment="1" applyProtection="1">
      <alignment vertical="center" shrinkToFit="1"/>
      <protection locked="0"/>
    </xf>
    <xf numFmtId="176" fontId="9" fillId="3" borderId="20" xfId="0" applyNumberFormat="1" applyFont="1" applyFill="1" applyBorder="1" applyAlignment="1">
      <alignment horizontal="center" vertical="center"/>
    </xf>
    <xf numFmtId="176" fontId="9" fillId="3" borderId="1" xfId="0" applyNumberFormat="1" applyFont="1" applyFill="1" applyBorder="1" applyAlignment="1">
      <alignment horizontal="center" vertical="center"/>
    </xf>
    <xf numFmtId="38" fontId="9" fillId="0" borderId="19" xfId="1" applyFont="1" applyBorder="1" applyAlignment="1" applyProtection="1">
      <alignment vertical="center"/>
      <protection locked="0"/>
    </xf>
    <xf numFmtId="38" fontId="9" fillId="0" borderId="24" xfId="1" applyFont="1" applyBorder="1" applyAlignment="1" applyProtection="1">
      <alignment vertical="center"/>
      <protection locked="0"/>
    </xf>
    <xf numFmtId="0" fontId="15" fillId="0" borderId="10" xfId="0" applyFont="1" applyBorder="1" applyAlignment="1">
      <alignment horizontal="center" vertical="center"/>
    </xf>
    <xf numFmtId="0" fontId="15" fillId="4" borderId="20"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protection locked="0"/>
    </xf>
    <xf numFmtId="0" fontId="15" fillId="4"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right" vertical="center" shrinkToFit="1"/>
      <protection locked="0"/>
    </xf>
    <xf numFmtId="0" fontId="9" fillId="0" borderId="47" xfId="0" applyFont="1" applyBorder="1" applyAlignment="1">
      <alignment horizontal="center" vertical="center"/>
    </xf>
    <xf numFmtId="0" fontId="9" fillId="0" borderId="4" xfId="0" applyFont="1" applyBorder="1" applyAlignment="1" applyProtection="1">
      <alignment horizontal="left" vertical="center" wrapText="1"/>
      <protection locked="0"/>
    </xf>
    <xf numFmtId="176" fontId="9" fillId="3" borderId="18" xfId="0" applyNumberFormat="1" applyFont="1" applyFill="1" applyBorder="1" applyAlignment="1">
      <alignment horizontal="center" vertical="center"/>
    </xf>
    <xf numFmtId="176" fontId="9" fillId="3" borderId="4" xfId="0" applyNumberFormat="1" applyFont="1" applyFill="1" applyBorder="1" applyAlignment="1">
      <alignment horizontal="center" vertical="center"/>
    </xf>
    <xf numFmtId="0" fontId="9" fillId="0" borderId="4" xfId="0" applyFont="1" applyBorder="1" applyAlignment="1" applyProtection="1">
      <alignment vertical="center" shrinkToFit="1"/>
      <protection locked="0"/>
    </xf>
    <xf numFmtId="38" fontId="9" fillId="0" borderId="40" xfId="1" applyFont="1" applyBorder="1" applyAlignment="1" applyProtection="1">
      <alignment vertical="center"/>
      <protection locked="0"/>
    </xf>
    <xf numFmtId="38" fontId="9" fillId="0" borderId="17" xfId="1" applyFont="1" applyBorder="1" applyAlignment="1" applyProtection="1">
      <alignment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3" borderId="56" xfId="0" applyFont="1" applyFill="1" applyBorder="1" applyAlignment="1">
      <alignment horizontal="center" vertical="center"/>
    </xf>
    <xf numFmtId="0" fontId="9" fillId="3" borderId="59"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60" xfId="0" applyFont="1" applyFill="1" applyBorder="1" applyAlignment="1">
      <alignment horizontal="center" vertical="center"/>
    </xf>
    <xf numFmtId="176" fontId="9" fillId="3" borderId="61" xfId="0" applyNumberFormat="1" applyFont="1" applyFill="1" applyBorder="1" applyAlignment="1">
      <alignment horizontal="center" vertical="center"/>
    </xf>
    <xf numFmtId="0" fontId="15" fillId="3" borderId="62" xfId="0" applyFont="1" applyFill="1" applyBorder="1" applyAlignment="1">
      <alignment horizontal="center" vertical="center"/>
    </xf>
    <xf numFmtId="0" fontId="15" fillId="3" borderId="63" xfId="0" applyFont="1" applyFill="1" applyBorder="1" applyAlignment="1">
      <alignment horizontal="center" vertical="center"/>
    </xf>
    <xf numFmtId="0" fontId="9" fillId="3" borderId="63" xfId="0" applyFont="1" applyFill="1" applyBorder="1" applyAlignment="1">
      <alignment horizontal="center" vertical="center"/>
    </xf>
    <xf numFmtId="0" fontId="9" fillId="3" borderId="61" xfId="0" applyFont="1" applyFill="1" applyBorder="1" applyAlignment="1">
      <alignment horizontal="center" vertical="center"/>
    </xf>
    <xf numFmtId="176" fontId="9" fillId="3" borderId="60" xfId="0" applyNumberFormat="1" applyFont="1" applyFill="1" applyBorder="1" applyAlignment="1">
      <alignment horizontal="center" vertical="center" shrinkToFit="1"/>
    </xf>
    <xf numFmtId="0" fontId="9" fillId="3" borderId="61" xfId="0" applyFont="1" applyFill="1" applyBorder="1" applyAlignment="1">
      <alignment horizontal="center" vertical="center" shrinkToFit="1"/>
    </xf>
    <xf numFmtId="0" fontId="9" fillId="3" borderId="60" xfId="0" applyFont="1" applyFill="1" applyBorder="1" applyAlignment="1">
      <alignment horizontal="center" vertical="center"/>
    </xf>
    <xf numFmtId="0" fontId="9" fillId="3" borderId="64"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49" xfId="0" applyFont="1" applyFill="1" applyBorder="1" applyAlignment="1">
      <alignment horizontal="center" vertical="center"/>
    </xf>
    <xf numFmtId="0" fontId="15" fillId="3" borderId="55"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56" xfId="0" applyFont="1" applyFill="1" applyBorder="1" applyAlignment="1">
      <alignment horizontal="center" vertical="center"/>
    </xf>
    <xf numFmtId="176" fontId="9" fillId="3" borderId="53" xfId="0" applyNumberFormat="1" applyFont="1" applyFill="1" applyBorder="1" applyAlignment="1">
      <alignment horizontal="center" vertical="center"/>
    </xf>
    <xf numFmtId="176" fontId="9" fillId="3" borderId="54" xfId="0" applyNumberFormat="1" applyFont="1" applyFill="1" applyBorder="1" applyAlignment="1">
      <alignment horizontal="center" vertical="center"/>
    </xf>
    <xf numFmtId="0" fontId="15" fillId="3" borderId="57" xfId="0" applyFont="1" applyFill="1" applyBorder="1" applyAlignment="1">
      <alignment horizontal="center" vertical="center"/>
    </xf>
    <xf numFmtId="0" fontId="15" fillId="3" borderId="58" xfId="0" applyFont="1" applyFill="1" applyBorder="1" applyAlignment="1">
      <alignment horizontal="center" vertical="center"/>
    </xf>
    <xf numFmtId="0" fontId="9" fillId="3" borderId="54" xfId="0" applyFont="1" applyFill="1" applyBorder="1" applyAlignment="1">
      <alignment horizontal="center" vertical="center"/>
    </xf>
    <xf numFmtId="0" fontId="9" fillId="3" borderId="58" xfId="0" applyFont="1" applyFill="1" applyBorder="1" applyAlignment="1">
      <alignment horizontal="center" vertical="center"/>
    </xf>
    <xf numFmtId="0" fontId="9" fillId="3" borderId="53" xfId="0" applyFont="1" applyFill="1" applyBorder="1" applyAlignment="1">
      <alignment horizontal="center" vertical="center"/>
    </xf>
    <xf numFmtId="176" fontId="9" fillId="3" borderId="56" xfId="0" applyNumberFormat="1" applyFont="1" applyFill="1" applyBorder="1" applyAlignment="1">
      <alignment horizontal="center" vertical="center" shrinkToFit="1"/>
    </xf>
    <xf numFmtId="0" fontId="9" fillId="3" borderId="53" xfId="0" applyFont="1" applyFill="1" applyBorder="1" applyAlignment="1">
      <alignment horizontal="center" vertical="center" shrinkToFit="1"/>
    </xf>
    <xf numFmtId="0" fontId="15" fillId="0" borderId="41" xfId="0" applyFont="1" applyBorder="1" applyAlignment="1">
      <alignment vertical="center" wrapText="1" shrinkToFit="1"/>
    </xf>
    <xf numFmtId="0" fontId="15" fillId="0" borderId="0" xfId="0" applyFont="1" applyBorder="1" applyAlignment="1">
      <alignment vertical="center" wrapText="1" shrinkToFit="1"/>
    </xf>
    <xf numFmtId="0" fontId="15" fillId="0" borderId="2" xfId="0" applyFont="1" applyBorder="1" applyAlignment="1">
      <alignment vertical="center" wrapText="1" shrinkToFit="1"/>
    </xf>
    <xf numFmtId="0" fontId="15" fillId="0" borderId="41" xfId="0" applyFont="1" applyBorder="1" applyAlignment="1">
      <alignment vertical="center" shrinkToFit="1"/>
    </xf>
    <xf numFmtId="0" fontId="15" fillId="0" borderId="0" xfId="0" applyFont="1" applyBorder="1" applyAlignment="1">
      <alignment vertical="center" shrinkToFit="1"/>
    </xf>
    <xf numFmtId="0" fontId="15" fillId="0" borderId="2" xfId="0" applyFont="1" applyBorder="1" applyAlignment="1">
      <alignment vertical="center" shrinkToFit="1"/>
    </xf>
    <xf numFmtId="0" fontId="15" fillId="0" borderId="41" xfId="0" applyFont="1" applyBorder="1" applyAlignment="1">
      <alignment horizontal="left" vertical="center" wrapText="1" shrinkToFit="1"/>
    </xf>
    <xf numFmtId="0" fontId="15" fillId="0" borderId="0" xfId="0" applyFont="1" applyBorder="1" applyAlignment="1">
      <alignment horizontal="left" vertical="center" wrapText="1" shrinkToFit="1"/>
    </xf>
    <xf numFmtId="0" fontId="15" fillId="0" borderId="2" xfId="0" applyFont="1" applyBorder="1" applyAlignment="1">
      <alignment horizontal="left" vertical="center" wrapText="1" shrinkToFit="1"/>
    </xf>
    <xf numFmtId="0" fontId="15" fillId="0" borderId="65" xfId="0" applyFont="1" applyBorder="1" applyAlignment="1">
      <alignment horizontal="left" vertical="center" wrapText="1" shrinkToFit="1"/>
    </xf>
    <xf numFmtId="0" fontId="15" fillId="0" borderId="38" xfId="0" applyFont="1" applyBorder="1" applyAlignment="1">
      <alignment horizontal="left" vertical="center" wrapText="1" shrinkToFit="1"/>
    </xf>
    <xf numFmtId="0" fontId="15" fillId="0" borderId="39" xfId="0" applyFont="1" applyBorder="1" applyAlignment="1">
      <alignment horizontal="left" vertical="center" wrapText="1" shrinkToFit="1"/>
    </xf>
    <xf numFmtId="0" fontId="15" fillId="3" borderId="66" xfId="0" applyFont="1" applyFill="1" applyBorder="1" applyAlignment="1">
      <alignment horizontal="center" vertical="center"/>
    </xf>
    <xf numFmtId="0" fontId="15" fillId="3" borderId="67" xfId="0" applyFont="1" applyFill="1" applyBorder="1" applyAlignment="1">
      <alignment horizontal="center" vertical="center"/>
    </xf>
    <xf numFmtId="0" fontId="23" fillId="3" borderId="68" xfId="0" applyFont="1" applyFill="1" applyBorder="1" applyAlignment="1">
      <alignment horizontal="center" vertical="center"/>
    </xf>
    <xf numFmtId="0" fontId="23" fillId="3" borderId="67" xfId="0" applyFont="1" applyFill="1" applyBorder="1" applyAlignment="1">
      <alignment horizontal="center" vertical="center"/>
    </xf>
    <xf numFmtId="0" fontId="23" fillId="3" borderId="69" xfId="0" applyFont="1" applyFill="1" applyBorder="1" applyAlignment="1">
      <alignment horizontal="center" vertical="center"/>
    </xf>
    <xf numFmtId="0" fontId="15" fillId="0" borderId="70" xfId="0" applyFont="1" applyBorder="1" applyAlignment="1">
      <alignment vertical="center" textRotation="255"/>
    </xf>
    <xf numFmtId="0" fontId="0" fillId="0" borderId="71" xfId="0" applyBorder="1" applyAlignment="1">
      <alignment vertical="center" textRotation="255"/>
    </xf>
    <xf numFmtId="0" fontId="0" fillId="0" borderId="72" xfId="0" applyBorder="1" applyAlignment="1">
      <alignment vertical="center" textRotation="255"/>
    </xf>
    <xf numFmtId="0" fontId="15" fillId="0" borderId="55" xfId="0" applyFont="1" applyBorder="1" applyAlignment="1">
      <alignment vertical="center" shrinkToFit="1"/>
    </xf>
    <xf numFmtId="0" fontId="15" fillId="0" borderId="8" xfId="0" applyFont="1" applyBorder="1" applyAlignment="1">
      <alignment vertical="center" shrinkToFit="1"/>
    </xf>
    <xf numFmtId="0" fontId="15" fillId="0" borderId="73" xfId="0" applyFont="1" applyBorder="1" applyAlignment="1">
      <alignment vertical="center" shrinkToFit="1"/>
    </xf>
    <xf numFmtId="0" fontId="15" fillId="3" borderId="14" xfId="0" applyFont="1" applyFill="1" applyBorder="1" applyAlignment="1">
      <alignment horizontal="center" vertical="center" textRotation="255"/>
    </xf>
    <xf numFmtId="0" fontId="15" fillId="3" borderId="10" xfId="0" applyFont="1" applyFill="1" applyBorder="1" applyAlignment="1">
      <alignment horizontal="center" vertical="center" textRotation="255"/>
    </xf>
    <xf numFmtId="0" fontId="15" fillId="3" borderId="11" xfId="0" applyFont="1" applyFill="1" applyBorder="1" applyAlignment="1">
      <alignment horizontal="center" vertical="center" textRotation="255"/>
    </xf>
    <xf numFmtId="0" fontId="15" fillId="0" borderId="10" xfId="0" applyFont="1" applyBorder="1" applyAlignment="1">
      <alignment horizontal="left" vertical="center" textRotation="255" shrinkToFit="1"/>
    </xf>
    <xf numFmtId="0" fontId="9" fillId="0" borderId="10" xfId="0" applyFont="1" applyBorder="1" applyAlignment="1">
      <alignment horizontal="left" vertical="center" textRotation="255" shrinkToFit="1"/>
    </xf>
    <xf numFmtId="0" fontId="9" fillId="0" borderId="11" xfId="0" applyFont="1" applyBorder="1" applyAlignment="1">
      <alignment horizontal="left" vertical="center" textRotation="255" shrinkToFit="1"/>
    </xf>
    <xf numFmtId="0" fontId="15" fillId="0" borderId="40" xfId="0" applyFont="1" applyBorder="1" applyAlignment="1">
      <alignment horizontal="left" vertical="center" shrinkToFit="1"/>
    </xf>
    <xf numFmtId="0" fontId="15" fillId="0" borderId="17" xfId="0" applyFont="1" applyBorder="1" applyAlignment="1">
      <alignment horizontal="left" vertical="center" shrinkToFit="1"/>
    </xf>
    <xf numFmtId="0" fontId="15" fillId="0" borderId="79" xfId="0" applyFont="1" applyBorder="1" applyAlignment="1">
      <alignment horizontal="left" vertical="center" shrinkToFit="1"/>
    </xf>
    <xf numFmtId="0" fontId="15" fillId="0" borderId="41" xfId="0" applyFont="1" applyBorder="1" applyAlignment="1">
      <alignment horizontal="left" vertical="center" shrinkToFit="1"/>
    </xf>
    <xf numFmtId="0" fontId="15" fillId="0" borderId="0" xfId="0" applyFont="1" applyBorder="1" applyAlignment="1">
      <alignment horizontal="left" vertical="center" shrinkToFit="1"/>
    </xf>
    <xf numFmtId="0" fontId="15" fillId="0" borderId="2" xfId="0" applyFont="1" applyBorder="1" applyAlignment="1">
      <alignment horizontal="left" vertical="center" shrinkToFit="1"/>
    </xf>
    <xf numFmtId="0" fontId="15" fillId="3" borderId="1" xfId="0" applyFont="1" applyFill="1" applyBorder="1" applyAlignment="1">
      <alignment horizontal="center" vertical="center" shrinkToFit="1"/>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177" fontId="10" fillId="3" borderId="1" xfId="1" applyNumberFormat="1" applyFont="1" applyFill="1" applyBorder="1" applyAlignment="1">
      <alignment horizontal="center" vertical="center"/>
    </xf>
    <xf numFmtId="178" fontId="10" fillId="3" borderId="19" xfId="0" applyNumberFormat="1" applyFont="1" applyFill="1" applyBorder="1" applyAlignment="1">
      <alignment horizontal="center" vertical="center"/>
    </xf>
    <xf numFmtId="0" fontId="10" fillId="3" borderId="24" xfId="0" applyFont="1" applyFill="1" applyBorder="1" applyAlignment="1">
      <alignment horizontal="center" vertical="center"/>
    </xf>
    <xf numFmtId="0" fontId="10" fillId="3" borderId="78" xfId="0" applyFont="1" applyFill="1" applyBorder="1" applyAlignment="1">
      <alignment horizontal="center" vertical="center"/>
    </xf>
    <xf numFmtId="0" fontId="10" fillId="3" borderId="19" xfId="0" applyFont="1" applyFill="1" applyBorder="1" applyAlignment="1">
      <alignment horizontal="center" vertical="center"/>
    </xf>
    <xf numFmtId="0" fontId="15" fillId="3" borderId="44" xfId="0" applyFont="1" applyFill="1" applyBorder="1" applyAlignment="1">
      <alignment horizontal="center" vertical="center" textRotation="255" shrinkToFit="1"/>
    </xf>
    <xf numFmtId="0" fontId="15" fillId="3" borderId="10" xfId="0" applyFont="1" applyFill="1" applyBorder="1" applyAlignment="1">
      <alignment horizontal="center" vertical="center" textRotation="255" shrinkToFit="1"/>
    </xf>
    <xf numFmtId="0" fontId="15" fillId="3" borderId="15" xfId="0" applyFont="1" applyFill="1" applyBorder="1" applyAlignment="1">
      <alignment horizontal="center" vertical="center" shrinkToFit="1"/>
    </xf>
    <xf numFmtId="0" fontId="15" fillId="3" borderId="3" xfId="0" applyFont="1" applyFill="1" applyBorder="1" applyAlignment="1">
      <alignment horizontal="center" vertical="center" shrinkToFit="1"/>
    </xf>
    <xf numFmtId="0" fontId="15" fillId="3" borderId="30" xfId="0" applyFont="1" applyFill="1" applyBorder="1" applyAlignment="1">
      <alignment horizontal="center" vertical="center"/>
    </xf>
    <xf numFmtId="0" fontId="15" fillId="3" borderId="31" xfId="0" applyFont="1" applyFill="1" applyBorder="1" applyAlignment="1">
      <alignment horizontal="center" vertical="center"/>
    </xf>
    <xf numFmtId="176" fontId="10" fillId="3" borderId="1" xfId="0" applyNumberFormat="1" applyFont="1" applyFill="1" applyBorder="1" applyAlignment="1">
      <alignment horizontal="center" vertical="center" shrinkToFit="1"/>
    </xf>
    <xf numFmtId="0" fontId="9" fillId="0" borderId="19"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78" xfId="0" applyFont="1" applyBorder="1" applyAlignment="1" applyProtection="1">
      <alignment horizontal="center" vertical="center"/>
      <protection locked="0"/>
    </xf>
    <xf numFmtId="0" fontId="15" fillId="3" borderId="20" xfId="0" applyFont="1" applyFill="1" applyBorder="1" applyAlignment="1">
      <alignment horizontal="center" vertical="center"/>
    </xf>
    <xf numFmtId="0" fontId="15" fillId="0" borderId="1" xfId="0" applyFont="1" applyBorder="1" applyAlignment="1" applyProtection="1">
      <alignment vertical="center"/>
      <protection locked="0"/>
    </xf>
    <xf numFmtId="0" fontId="9" fillId="0" borderId="1" xfId="0" applyFont="1" applyBorder="1" applyAlignment="1" applyProtection="1">
      <alignment vertical="center"/>
      <protection locked="0"/>
    </xf>
    <xf numFmtId="38" fontId="9" fillId="0" borderId="66" xfId="1" applyFont="1" applyBorder="1" applyAlignment="1" applyProtection="1">
      <alignment vertical="center"/>
      <protection locked="0"/>
    </xf>
    <xf numFmtId="38" fontId="9" fillId="0" borderId="67" xfId="1" applyFont="1" applyBorder="1" applyAlignment="1" applyProtection="1">
      <alignment vertical="center"/>
      <protection locked="0"/>
    </xf>
    <xf numFmtId="0" fontId="9" fillId="0" borderId="66" xfId="0" applyFont="1" applyBorder="1" applyAlignment="1" applyProtection="1">
      <alignment horizontal="center" vertical="center"/>
      <protection locked="0"/>
    </xf>
    <xf numFmtId="0" fontId="9" fillId="0" borderId="67" xfId="0" applyFont="1" applyBorder="1" applyAlignment="1" applyProtection="1">
      <alignment horizontal="center" vertical="center"/>
      <protection locked="0"/>
    </xf>
    <xf numFmtId="0" fontId="9" fillId="0" borderId="69" xfId="0" applyFont="1" applyBorder="1" applyAlignment="1" applyProtection="1">
      <alignment horizontal="center" vertical="center"/>
      <protection locked="0"/>
    </xf>
    <xf numFmtId="0" fontId="9" fillId="0" borderId="11" xfId="0" applyFont="1" applyBorder="1" applyAlignment="1">
      <alignment horizontal="center" vertical="center"/>
    </xf>
    <xf numFmtId="0" fontId="15" fillId="4" borderId="19" xfId="0" applyFont="1" applyFill="1" applyBorder="1" applyAlignment="1" applyProtection="1">
      <alignment horizontal="center" vertical="center" wrapText="1"/>
      <protection locked="0"/>
    </xf>
    <xf numFmtId="0" fontId="15" fillId="4" borderId="24"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176" fontId="9" fillId="3" borderId="40" xfId="0" applyNumberFormat="1" applyFont="1" applyFill="1" applyBorder="1" applyAlignment="1">
      <alignment horizontal="center" vertical="center"/>
    </xf>
    <xf numFmtId="176" fontId="9" fillId="3" borderId="17" xfId="0" applyNumberFormat="1" applyFont="1" applyFill="1" applyBorder="1" applyAlignment="1">
      <alignment horizontal="center" vertical="center"/>
    </xf>
    <xf numFmtId="0" fontId="15" fillId="0" borderId="12" xfId="0" applyFont="1" applyBorder="1" applyAlignment="1" applyProtection="1">
      <alignment vertical="center"/>
      <protection locked="0"/>
    </xf>
    <xf numFmtId="0" fontId="9" fillId="0" borderId="12" xfId="0" applyFont="1" applyBorder="1" applyAlignment="1" applyProtection="1">
      <alignment vertical="center"/>
      <protection locked="0"/>
    </xf>
    <xf numFmtId="176" fontId="9" fillId="3" borderId="19" xfId="0" applyNumberFormat="1" applyFont="1" applyFill="1" applyBorder="1" applyAlignment="1">
      <alignment horizontal="center" vertical="center"/>
    </xf>
    <xf numFmtId="176" fontId="9" fillId="3" borderId="24" xfId="0" applyNumberFormat="1" applyFont="1" applyFill="1" applyBorder="1" applyAlignment="1">
      <alignment horizontal="center" vertical="center"/>
    </xf>
    <xf numFmtId="0" fontId="12" fillId="3" borderId="55"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54"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2" fillId="3" borderId="65"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2" fillId="3" borderId="74" xfId="0" applyFont="1" applyFill="1" applyBorder="1" applyAlignment="1">
      <alignment horizontal="center" vertical="center" wrapText="1"/>
    </xf>
    <xf numFmtId="0" fontId="15" fillId="0" borderId="15" xfId="0" applyFont="1" applyBorder="1" applyAlignment="1" applyProtection="1">
      <alignment horizontal="right" vertical="center" shrinkToFit="1"/>
      <protection locked="0"/>
    </xf>
    <xf numFmtId="0" fontId="9" fillId="0" borderId="49" xfId="0" applyFont="1" applyBorder="1" applyAlignment="1" applyProtection="1">
      <alignment horizontal="center" vertical="center"/>
      <protection locked="0"/>
    </xf>
    <xf numFmtId="0" fontId="9" fillId="0" borderId="30"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15" fillId="4" borderId="50" xfId="0" applyFont="1" applyFill="1" applyBorder="1" applyAlignment="1" applyProtection="1">
      <alignment horizontal="center" vertical="center" wrapText="1"/>
      <protection locked="0"/>
    </xf>
    <xf numFmtId="0" fontId="9" fillId="4" borderId="15" xfId="0" applyFont="1" applyFill="1" applyBorder="1" applyAlignment="1" applyProtection="1">
      <alignment horizontal="center" vertical="center"/>
      <protection locked="0"/>
    </xf>
    <xf numFmtId="0" fontId="15" fillId="4" borderId="75" xfId="0" applyFont="1" applyFill="1" applyBorder="1" applyAlignment="1" applyProtection="1">
      <alignment horizontal="center" vertical="center" wrapText="1"/>
      <protection locked="0"/>
    </xf>
    <xf numFmtId="0" fontId="15" fillId="4" borderId="76" xfId="0" applyFont="1" applyFill="1" applyBorder="1" applyAlignment="1" applyProtection="1">
      <alignment horizontal="center" vertical="center" wrapText="1"/>
      <protection locked="0"/>
    </xf>
    <xf numFmtId="0" fontId="15" fillId="4" borderId="77" xfId="0" applyFont="1" applyFill="1" applyBorder="1" applyAlignment="1" applyProtection="1">
      <alignment horizontal="center" vertical="center" wrapText="1"/>
      <protection locked="0"/>
    </xf>
    <xf numFmtId="0" fontId="15" fillId="0" borderId="15" xfId="0" applyFont="1" applyBorder="1" applyAlignment="1" applyProtection="1">
      <alignment horizontal="left" vertical="center" wrapText="1"/>
      <protection locked="0"/>
    </xf>
    <xf numFmtId="0" fontId="9" fillId="0" borderId="15" xfId="0" applyFont="1" applyBorder="1" applyAlignment="1" applyProtection="1">
      <alignment horizontal="left" vertical="center" wrapText="1"/>
      <protection locked="0"/>
    </xf>
    <xf numFmtId="0" fontId="15" fillId="0" borderId="15" xfId="0" applyFont="1" applyBorder="1" applyAlignment="1" applyProtection="1">
      <alignment vertical="center"/>
      <protection locked="0"/>
    </xf>
    <xf numFmtId="0" fontId="9" fillId="0" borderId="15" xfId="0" applyFont="1" applyBorder="1" applyAlignment="1" applyProtection="1">
      <alignment vertical="center"/>
      <protection locked="0"/>
    </xf>
    <xf numFmtId="0" fontId="15" fillId="0" borderId="4" xfId="0" applyFont="1" applyBorder="1" applyAlignment="1" applyProtection="1">
      <alignment vertical="center"/>
      <protection locked="0"/>
    </xf>
    <xf numFmtId="0" fontId="9" fillId="0" borderId="4" xfId="0" applyFont="1" applyBorder="1" applyAlignment="1" applyProtection="1">
      <alignment vertical="center"/>
      <protection locked="0"/>
    </xf>
    <xf numFmtId="0" fontId="9" fillId="0" borderId="40"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79" xfId="0" applyFont="1" applyBorder="1" applyAlignment="1" applyProtection="1">
      <alignment horizontal="center" vertical="center"/>
      <protection locked="0"/>
    </xf>
    <xf numFmtId="0" fontId="15" fillId="0" borderId="4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15" xfId="0" applyFont="1" applyBorder="1" applyAlignment="1">
      <alignment vertical="center"/>
    </xf>
    <xf numFmtId="0" fontId="9" fillId="0" borderId="15" xfId="0" applyFont="1" applyBorder="1" applyAlignment="1">
      <alignment vertical="center"/>
    </xf>
    <xf numFmtId="0" fontId="9" fillId="0" borderId="4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15" fillId="0" borderId="1" xfId="0" applyFont="1" applyBorder="1" applyAlignment="1">
      <alignment vertical="center"/>
    </xf>
    <xf numFmtId="0" fontId="9" fillId="0" borderId="1" xfId="0" applyFont="1" applyBorder="1" applyAlignment="1">
      <alignment vertical="center"/>
    </xf>
    <xf numFmtId="0" fontId="9" fillId="0" borderId="19" xfId="0" applyFont="1" applyBorder="1" applyAlignment="1">
      <alignment horizontal="center" vertical="center"/>
    </xf>
    <xf numFmtId="0" fontId="9" fillId="0" borderId="24" xfId="0" applyFont="1" applyBorder="1" applyAlignment="1">
      <alignment horizontal="center" vertical="center"/>
    </xf>
    <xf numFmtId="0" fontId="9" fillId="0" borderId="78" xfId="0" applyFont="1" applyBorder="1" applyAlignment="1">
      <alignment horizontal="center" vertical="center"/>
    </xf>
    <xf numFmtId="176" fontId="9" fillId="3" borderId="51" xfId="0" applyNumberFormat="1" applyFont="1" applyFill="1" applyBorder="1" applyAlignment="1">
      <alignment horizontal="center" vertical="center"/>
    </xf>
    <xf numFmtId="176" fontId="9" fillId="3" borderId="52" xfId="0" applyNumberFormat="1" applyFont="1" applyFill="1" applyBorder="1" applyAlignment="1">
      <alignment horizontal="center" vertical="center"/>
    </xf>
    <xf numFmtId="0" fontId="15" fillId="0" borderId="45" xfId="0" applyFont="1" applyBorder="1" applyAlignment="1">
      <alignment vertical="center"/>
    </xf>
    <xf numFmtId="0" fontId="9" fillId="0" borderId="45" xfId="0" applyFont="1" applyBorder="1" applyAlignment="1">
      <alignment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92" xfId="0" applyFont="1" applyBorder="1" applyAlignment="1">
      <alignment horizontal="center" vertical="center"/>
    </xf>
    <xf numFmtId="0" fontId="6" fillId="4" borderId="82" xfId="0" applyFont="1" applyFill="1" applyBorder="1" applyAlignment="1" applyProtection="1">
      <alignment vertical="center"/>
      <protection locked="0"/>
    </xf>
    <xf numFmtId="0" fontId="6" fillId="4" borderId="26" xfId="0" applyFont="1" applyFill="1" applyBorder="1" applyAlignment="1" applyProtection="1">
      <alignment vertical="center"/>
      <protection locked="0"/>
    </xf>
    <xf numFmtId="0" fontId="6" fillId="0" borderId="26" xfId="0" applyFont="1" applyFill="1" applyBorder="1" applyAlignment="1" applyProtection="1">
      <alignment horizontal="center" vertical="center"/>
      <protection locked="0"/>
    </xf>
    <xf numFmtId="176" fontId="5" fillId="3" borderId="90" xfId="0" applyNumberFormat="1" applyFont="1" applyFill="1" applyBorder="1" applyAlignment="1">
      <alignment horizontal="center" vertical="center"/>
    </xf>
    <xf numFmtId="176" fontId="5" fillId="3" borderId="91" xfId="0" applyNumberFormat="1" applyFont="1" applyFill="1" applyBorder="1" applyAlignment="1">
      <alignment horizontal="center" vertical="center"/>
    </xf>
    <xf numFmtId="0" fontId="6" fillId="4" borderId="83" xfId="0" applyFont="1" applyFill="1" applyBorder="1" applyAlignment="1" applyProtection="1">
      <alignment vertical="center" shrinkToFit="1"/>
      <protection locked="0"/>
    </xf>
    <xf numFmtId="0" fontId="6" fillId="4" borderId="32" xfId="0" applyFont="1" applyFill="1" applyBorder="1" applyAlignment="1" applyProtection="1">
      <alignment vertical="center" shrinkToFit="1"/>
      <protection locked="0"/>
    </xf>
    <xf numFmtId="0" fontId="6" fillId="0" borderId="32" xfId="0" applyFont="1" applyFill="1" applyBorder="1" applyAlignment="1" applyProtection="1">
      <alignment horizontal="center" vertical="center"/>
      <protection locked="0"/>
    </xf>
    <xf numFmtId="0" fontId="16" fillId="3" borderId="49" xfId="0" applyFont="1" applyFill="1" applyBorder="1" applyAlignment="1">
      <alignment horizontal="center" vertical="center" shrinkToFit="1"/>
    </xf>
    <xf numFmtId="0" fontId="16" fillId="3" borderId="30" xfId="0" applyFont="1" applyFill="1" applyBorder="1" applyAlignment="1">
      <alignment horizontal="center" vertical="center" shrinkToFit="1"/>
    </xf>
    <xf numFmtId="0" fontId="16" fillId="3" borderId="31" xfId="0" applyFont="1" applyFill="1" applyBorder="1" applyAlignment="1">
      <alignment horizontal="center" vertical="center" shrinkToFit="1"/>
    </xf>
    <xf numFmtId="0" fontId="15" fillId="3" borderId="17"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65"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15" fillId="3" borderId="74" xfId="0" applyFont="1" applyFill="1" applyBorder="1" applyAlignment="1">
      <alignment horizontal="center" vertical="center" wrapText="1"/>
    </xf>
    <xf numFmtId="0" fontId="12" fillId="3" borderId="19" xfId="0" applyFont="1" applyFill="1" applyBorder="1" applyAlignment="1">
      <alignment horizontal="center" vertical="center" shrinkToFit="1"/>
    </xf>
    <xf numFmtId="0" fontId="12" fillId="3" borderId="24" xfId="0" applyFont="1" applyFill="1" applyBorder="1" applyAlignment="1">
      <alignment horizontal="center" vertical="center" shrinkToFit="1"/>
    </xf>
    <xf numFmtId="0" fontId="12" fillId="3" borderId="78" xfId="0" applyFont="1" applyFill="1" applyBorder="1" applyAlignment="1">
      <alignment horizontal="center" vertical="center" shrinkToFit="1"/>
    </xf>
    <xf numFmtId="0" fontId="12" fillId="3" borderId="66" xfId="0" applyFont="1" applyFill="1" applyBorder="1" applyAlignment="1">
      <alignment horizontal="center" vertical="center" shrinkToFit="1"/>
    </xf>
    <xf numFmtId="0" fontId="12" fillId="3" borderId="67" xfId="0" applyFont="1" applyFill="1" applyBorder="1" applyAlignment="1">
      <alignment horizontal="center" vertical="center" shrinkToFit="1"/>
    </xf>
    <xf numFmtId="0" fontId="12" fillId="3" borderId="69" xfId="0" applyFont="1" applyFill="1" applyBorder="1" applyAlignment="1">
      <alignment horizontal="center" vertical="center" shrinkToFit="1"/>
    </xf>
    <xf numFmtId="0" fontId="17" fillId="3" borderId="30" xfId="0" applyFont="1" applyFill="1" applyBorder="1" applyAlignment="1">
      <alignment horizontal="center" vertical="center"/>
    </xf>
    <xf numFmtId="0" fontId="6" fillId="3" borderId="5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73" xfId="0" applyFont="1" applyFill="1" applyBorder="1" applyAlignment="1">
      <alignment horizontal="center" vertical="center"/>
    </xf>
    <xf numFmtId="0" fontId="6" fillId="4" borderId="94" xfId="0" applyFont="1" applyFill="1" applyBorder="1" applyAlignment="1" applyProtection="1">
      <alignment vertical="center"/>
      <protection locked="0"/>
    </xf>
    <xf numFmtId="0" fontId="6" fillId="4" borderId="95" xfId="0" applyFont="1" applyFill="1" applyBorder="1" applyAlignment="1" applyProtection="1">
      <alignment vertical="center"/>
      <protection locked="0"/>
    </xf>
    <xf numFmtId="0" fontId="6" fillId="0" borderId="95" xfId="0" applyFont="1" applyFill="1" applyBorder="1" applyAlignment="1" applyProtection="1">
      <alignment horizontal="center" vertical="center"/>
      <protection locked="0"/>
    </xf>
    <xf numFmtId="176" fontId="10" fillId="3" borderId="86" xfId="0" applyNumberFormat="1" applyFont="1" applyFill="1" applyBorder="1" applyAlignment="1">
      <alignment horizontal="center" vertical="center"/>
    </xf>
    <xf numFmtId="0" fontId="10" fillId="3" borderId="87" xfId="0" applyFont="1" applyFill="1" applyBorder="1" applyAlignment="1">
      <alignment horizontal="center" vertical="center"/>
    </xf>
    <xf numFmtId="0" fontId="10" fillId="3" borderId="86" xfId="0" applyFont="1" applyFill="1" applyBorder="1" applyAlignment="1">
      <alignment horizontal="center" vertical="center"/>
    </xf>
    <xf numFmtId="0" fontId="10" fillId="3" borderId="88" xfId="0" applyFont="1" applyFill="1" applyBorder="1" applyAlignment="1">
      <alignment horizontal="center" vertical="center"/>
    </xf>
    <xf numFmtId="0" fontId="10" fillId="3" borderId="89" xfId="0" applyFont="1" applyFill="1" applyBorder="1" applyAlignment="1">
      <alignment horizontal="center" vertical="center"/>
    </xf>
    <xf numFmtId="0" fontId="6" fillId="3" borderId="36" xfId="0" applyFont="1" applyFill="1" applyBorder="1" applyAlignment="1">
      <alignment vertical="center"/>
    </xf>
    <xf numFmtId="0" fontId="6" fillId="3" borderId="81" xfId="0" applyFont="1" applyFill="1" applyBorder="1" applyAlignment="1">
      <alignment vertical="center"/>
    </xf>
    <xf numFmtId="0" fontId="6" fillId="0" borderId="84" xfId="0" applyFont="1" applyFill="1" applyBorder="1" applyAlignment="1" applyProtection="1">
      <alignment vertical="center"/>
      <protection locked="0"/>
    </xf>
    <xf numFmtId="0" fontId="6" fillId="0" borderId="25" xfId="0" applyFont="1" applyFill="1" applyBorder="1" applyAlignment="1" applyProtection="1">
      <alignment vertical="center"/>
      <protection locked="0"/>
    </xf>
    <xf numFmtId="0" fontId="6" fillId="3" borderId="80" xfId="0" applyFont="1" applyFill="1" applyBorder="1" applyAlignment="1">
      <alignment horizontal="center" vertical="center"/>
    </xf>
    <xf numFmtId="0" fontId="6" fillId="3" borderId="81" xfId="0" applyFont="1" applyFill="1" applyBorder="1" applyAlignment="1">
      <alignment horizontal="center" vertical="center"/>
    </xf>
    <xf numFmtId="0" fontId="6" fillId="0" borderId="85" xfId="0" applyFont="1" applyFill="1" applyBorder="1" applyAlignment="1" applyProtection="1">
      <alignment vertical="center"/>
      <protection locked="0"/>
    </xf>
    <xf numFmtId="0" fontId="6" fillId="3" borderId="80" xfId="0" applyFont="1" applyFill="1" applyBorder="1" applyAlignment="1">
      <alignment horizontal="center" vertical="center" shrinkToFit="1"/>
    </xf>
    <xf numFmtId="0" fontId="6" fillId="3" borderId="25" xfId="0" applyFont="1" applyFill="1" applyBorder="1" applyAlignment="1">
      <alignment horizontal="center" vertical="center" shrinkToFit="1"/>
    </xf>
    <xf numFmtId="0" fontId="6" fillId="3" borderId="81" xfId="0" applyFont="1" applyFill="1" applyBorder="1" applyAlignment="1">
      <alignment horizontal="center" vertical="center" shrinkToFit="1"/>
    </xf>
    <xf numFmtId="0" fontId="6" fillId="0" borderId="84"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6" fillId="2" borderId="38" xfId="0" applyFont="1" applyFill="1" applyBorder="1" applyAlignment="1">
      <alignment horizontal="center" vertical="center"/>
    </xf>
    <xf numFmtId="0" fontId="6" fillId="4" borderId="67" xfId="0" applyFont="1" applyFill="1" applyBorder="1" applyAlignment="1" applyProtection="1">
      <alignment horizontal="left" vertical="center"/>
      <protection locked="0"/>
    </xf>
    <xf numFmtId="0" fontId="6" fillId="3" borderId="25" xfId="0" applyFont="1" applyFill="1" applyBorder="1" applyAlignment="1">
      <alignment horizontal="center" vertical="center"/>
    </xf>
    <xf numFmtId="0" fontId="15" fillId="3" borderId="19" xfId="0" applyFont="1" applyFill="1" applyBorder="1" applyAlignment="1">
      <alignment horizontal="center" vertical="center" shrinkToFit="1"/>
    </xf>
    <xf numFmtId="0" fontId="15" fillId="3" borderId="20" xfId="0" applyFont="1" applyFill="1" applyBorder="1" applyAlignment="1">
      <alignment horizontal="center" vertical="center" shrinkToFit="1"/>
    </xf>
    <xf numFmtId="176" fontId="10" fillId="3" borderId="40" xfId="0" applyNumberFormat="1" applyFont="1" applyFill="1" applyBorder="1" applyAlignment="1">
      <alignment horizontal="center" vertical="center" shrinkToFit="1"/>
    </xf>
    <xf numFmtId="176" fontId="10" fillId="3" borderId="17" xfId="0" applyNumberFormat="1" applyFont="1" applyFill="1" applyBorder="1" applyAlignment="1">
      <alignment horizontal="center" vertical="center" shrinkToFit="1"/>
    </xf>
    <xf numFmtId="176" fontId="10" fillId="3" borderId="18" xfId="0" applyNumberFormat="1" applyFont="1" applyFill="1" applyBorder="1" applyAlignment="1">
      <alignment horizontal="center" vertical="center" shrinkToFit="1"/>
    </xf>
    <xf numFmtId="176" fontId="10" fillId="3" borderId="43" xfId="0" applyNumberFormat="1" applyFont="1" applyFill="1" applyBorder="1" applyAlignment="1">
      <alignment horizontal="center" vertical="center" shrinkToFit="1"/>
    </xf>
    <xf numFmtId="176" fontId="10" fillId="3" borderId="34" xfId="0" applyNumberFormat="1" applyFont="1" applyFill="1" applyBorder="1" applyAlignment="1">
      <alignment horizontal="center" vertical="center" shrinkToFit="1"/>
    </xf>
    <xf numFmtId="176" fontId="10" fillId="3" borderId="35" xfId="0" applyNumberFormat="1" applyFont="1" applyFill="1" applyBorder="1" applyAlignment="1">
      <alignment horizontal="center" vertical="center" shrinkToFit="1"/>
    </xf>
    <xf numFmtId="0" fontId="15" fillId="3" borderId="49" xfId="0" applyFont="1" applyFill="1" applyBorder="1" applyAlignment="1">
      <alignment horizontal="center" vertical="center" shrinkToFit="1"/>
    </xf>
    <xf numFmtId="0" fontId="15" fillId="3" borderId="30" xfId="0" applyFont="1" applyFill="1" applyBorder="1" applyAlignment="1">
      <alignment horizontal="center" vertical="center" shrinkToFit="1"/>
    </xf>
    <xf numFmtId="0" fontId="15" fillId="3" borderId="50" xfId="0" applyFont="1" applyFill="1" applyBorder="1" applyAlignment="1">
      <alignment horizontal="center" vertical="center" shrinkToFit="1"/>
    </xf>
    <xf numFmtId="0" fontId="15" fillId="0" borderId="40" xfId="0" applyFont="1" applyBorder="1" applyAlignment="1" applyProtection="1">
      <alignment horizontal="left" vertical="center" wrapText="1"/>
      <protection locked="0"/>
    </xf>
    <xf numFmtId="0" fontId="15" fillId="0" borderId="17" xfId="0" applyFont="1" applyBorder="1" applyAlignment="1" applyProtection="1">
      <alignment horizontal="left" vertical="center" wrapText="1"/>
      <protection locked="0"/>
    </xf>
    <xf numFmtId="0" fontId="15" fillId="0" borderId="18" xfId="0" applyFont="1" applyBorder="1" applyAlignment="1" applyProtection="1">
      <alignment horizontal="left" vertical="center" wrapText="1"/>
      <protection locked="0"/>
    </xf>
    <xf numFmtId="0" fontId="15" fillId="0" borderId="41"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42" xfId="0" applyFont="1" applyBorder="1" applyAlignment="1" applyProtection="1">
      <alignment horizontal="left" vertical="center" wrapText="1"/>
      <protection locked="0"/>
    </xf>
    <xf numFmtId="0" fontId="15" fillId="0" borderId="65" xfId="0" applyFont="1" applyBorder="1" applyAlignment="1" applyProtection="1">
      <alignment horizontal="left" vertical="center" wrapText="1"/>
      <protection locked="0"/>
    </xf>
    <xf numFmtId="0" fontId="15" fillId="0" borderId="38" xfId="0" applyFont="1" applyBorder="1" applyAlignment="1" applyProtection="1">
      <alignment horizontal="left" vertical="center" wrapText="1"/>
      <protection locked="0"/>
    </xf>
    <xf numFmtId="0" fontId="15" fillId="0" borderId="74" xfId="0" applyFont="1" applyBorder="1" applyAlignment="1" applyProtection="1">
      <alignment horizontal="left" vertical="center" wrapText="1"/>
      <protection locked="0"/>
    </xf>
    <xf numFmtId="0" fontId="15" fillId="0" borderId="43" xfId="0" applyFont="1" applyBorder="1" applyAlignment="1" applyProtection="1">
      <alignment horizontal="left" vertical="center" wrapText="1"/>
      <protection locked="0"/>
    </xf>
    <xf numFmtId="0" fontId="15" fillId="0" borderId="34" xfId="0" applyFont="1" applyBorder="1" applyAlignment="1" applyProtection="1">
      <alignment horizontal="left" vertical="center" wrapText="1"/>
      <protection locked="0"/>
    </xf>
    <xf numFmtId="0" fontId="15" fillId="0" borderId="35" xfId="0" applyFont="1" applyBorder="1" applyAlignment="1" applyProtection="1">
      <alignment horizontal="left" vertical="center" wrapText="1"/>
      <protection locked="0"/>
    </xf>
    <xf numFmtId="0" fontId="15" fillId="0" borderId="97" xfId="0" applyFont="1" applyBorder="1" applyAlignment="1" applyProtection="1">
      <alignment horizontal="left" vertical="center" wrapText="1"/>
      <protection locked="0"/>
    </xf>
    <xf numFmtId="0" fontId="15" fillId="0" borderId="98" xfId="0" applyFont="1" applyBorder="1" applyAlignment="1" applyProtection="1">
      <alignment horizontal="left" vertical="center" wrapText="1"/>
      <protection locked="0"/>
    </xf>
    <xf numFmtId="0" fontId="15" fillId="0" borderId="99" xfId="0" applyFont="1" applyBorder="1" applyAlignment="1" applyProtection="1">
      <alignment horizontal="left" vertical="center" wrapText="1"/>
      <protection locked="0"/>
    </xf>
    <xf numFmtId="0" fontId="15" fillId="0" borderId="55" xfId="0" applyFont="1" applyBorder="1" applyAlignment="1">
      <alignment horizontal="left" vertical="center" wrapText="1"/>
    </xf>
    <xf numFmtId="0" fontId="15" fillId="0" borderId="8" xfId="0" applyFont="1" applyBorder="1" applyAlignment="1">
      <alignment horizontal="left" vertical="center" wrapText="1"/>
    </xf>
    <xf numFmtId="0" fontId="15" fillId="0" borderId="54" xfId="0" applyFont="1" applyBorder="1" applyAlignment="1">
      <alignment horizontal="left" vertical="center" wrapText="1"/>
    </xf>
    <xf numFmtId="0" fontId="15" fillId="0" borderId="41" xfId="0" applyFont="1" applyBorder="1" applyAlignment="1">
      <alignment horizontal="left" vertical="center" wrapText="1"/>
    </xf>
    <xf numFmtId="0" fontId="15" fillId="0" borderId="0" xfId="0" applyFont="1" applyBorder="1" applyAlignment="1">
      <alignment horizontal="left" vertical="center" wrapText="1"/>
    </xf>
    <xf numFmtId="0" fontId="15" fillId="0" borderId="42" xfId="0" applyFont="1" applyBorder="1" applyAlignment="1">
      <alignment horizontal="left" vertical="center" wrapText="1"/>
    </xf>
    <xf numFmtId="0" fontId="15" fillId="0" borderId="100" xfId="0" applyFont="1" applyBorder="1" applyAlignment="1">
      <alignment horizontal="left" vertical="center" wrapText="1"/>
    </xf>
    <xf numFmtId="0" fontId="15" fillId="0" borderId="101" xfId="0" applyFont="1" applyBorder="1" applyAlignment="1">
      <alignment horizontal="left" vertical="center" wrapText="1"/>
    </xf>
    <xf numFmtId="0" fontId="15" fillId="0" borderId="102" xfId="0" applyFont="1" applyBorder="1" applyAlignment="1">
      <alignment horizontal="left" vertical="center" wrapText="1"/>
    </xf>
    <xf numFmtId="0" fontId="6" fillId="2" borderId="38" xfId="0" applyFont="1" applyFill="1" applyBorder="1" applyAlignment="1">
      <alignment horizontal="right" vertical="center"/>
    </xf>
    <xf numFmtId="0" fontId="6" fillId="4" borderId="38" xfId="0" applyFont="1" applyFill="1" applyBorder="1" applyAlignment="1" applyProtection="1">
      <alignment vertical="center"/>
      <protection locked="0"/>
    </xf>
    <xf numFmtId="0" fontId="15" fillId="0" borderId="19" xfId="0" applyFont="1" applyBorder="1" applyAlignment="1" applyProtection="1">
      <alignment horizontal="right" vertical="center" shrinkToFit="1"/>
      <protection locked="0"/>
    </xf>
    <xf numFmtId="0" fontId="15" fillId="0" borderId="24" xfId="0" applyFont="1" applyBorder="1" applyAlignment="1" applyProtection="1">
      <alignment horizontal="right" vertical="center" shrinkToFit="1"/>
      <protection locked="0"/>
    </xf>
    <xf numFmtId="0" fontId="15" fillId="0" borderId="20" xfId="0" applyFont="1" applyBorder="1" applyAlignment="1" applyProtection="1">
      <alignment horizontal="right" vertical="center" shrinkToFit="1"/>
      <protection locked="0"/>
    </xf>
    <xf numFmtId="0" fontId="9" fillId="0" borderId="19" xfId="0" applyFont="1" applyBorder="1" applyAlignment="1" applyProtection="1">
      <alignment horizontal="center" vertical="center" shrinkToFit="1"/>
      <protection locked="0"/>
    </xf>
    <xf numFmtId="0" fontId="9" fillId="0" borderId="24" xfId="0" applyFont="1" applyBorder="1" applyAlignment="1" applyProtection="1">
      <alignment horizontal="center" vertical="center" shrinkToFit="1"/>
      <protection locked="0"/>
    </xf>
    <xf numFmtId="0" fontId="9" fillId="0" borderId="20" xfId="0" applyFont="1" applyBorder="1" applyAlignment="1" applyProtection="1">
      <alignment horizontal="center" vertical="center" shrinkToFit="1"/>
      <protection locked="0"/>
    </xf>
    <xf numFmtId="0" fontId="15" fillId="0" borderId="75" xfId="0" applyFont="1" applyBorder="1" applyAlignment="1" applyProtection="1">
      <alignment horizontal="right" vertical="center" shrinkToFit="1"/>
      <protection locked="0"/>
    </xf>
    <xf numFmtId="0" fontId="15" fillId="0" borderId="76" xfId="0" applyFont="1" applyBorder="1" applyAlignment="1" applyProtection="1">
      <alignment horizontal="right" vertical="center" shrinkToFit="1"/>
      <protection locked="0"/>
    </xf>
    <xf numFmtId="0" fontId="15" fillId="0" borderId="77" xfId="0" applyFont="1" applyBorder="1" applyAlignment="1" applyProtection="1">
      <alignment horizontal="right" vertical="center" shrinkToFit="1"/>
      <protection locked="0"/>
    </xf>
    <xf numFmtId="0" fontId="15" fillId="0" borderId="49" xfId="0" applyFont="1" applyBorder="1" applyAlignment="1">
      <alignment horizontal="right" vertical="center" shrinkToFit="1"/>
    </xf>
    <xf numFmtId="0" fontId="15" fillId="0" borderId="30" xfId="0" applyFont="1" applyBorder="1" applyAlignment="1">
      <alignment horizontal="right" vertical="center" shrinkToFit="1"/>
    </xf>
    <xf numFmtId="0" fontId="15" fillId="0" borderId="50" xfId="0" applyFont="1" applyBorder="1" applyAlignment="1">
      <alignment horizontal="right" vertical="center" shrinkToFit="1"/>
    </xf>
    <xf numFmtId="0" fontId="9" fillId="0" borderId="19"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0" xfId="0" applyFont="1" applyBorder="1" applyAlignment="1">
      <alignment horizontal="center" vertical="center" shrinkToFit="1"/>
    </xf>
    <xf numFmtId="0" fontId="16" fillId="3" borderId="49"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50" xfId="0" applyFont="1" applyFill="1" applyBorder="1" applyAlignment="1">
      <alignment horizontal="center" vertical="center" wrapText="1"/>
    </xf>
    <xf numFmtId="0" fontId="12" fillId="3" borderId="66" xfId="0" applyFont="1" applyFill="1" applyBorder="1" applyAlignment="1">
      <alignment horizontal="center" vertical="center" wrapText="1"/>
    </xf>
    <xf numFmtId="0" fontId="12" fillId="3" borderId="67"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5" fillId="0" borderId="0" xfId="0" applyFont="1" applyAlignment="1">
      <alignment vertical="center"/>
    </xf>
    <xf numFmtId="0" fontId="13" fillId="0" borderId="19"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0" xfId="0" applyFont="1" applyBorder="1" applyAlignment="1">
      <alignment horizontal="center" vertical="center" wrapText="1"/>
    </xf>
    <xf numFmtId="0" fontId="6" fillId="0" borderId="0" xfId="0" applyFont="1" applyAlignment="1">
      <alignment vertical="center" wrapText="1"/>
    </xf>
    <xf numFmtId="0" fontId="13" fillId="3" borderId="24" xfId="0" applyFont="1" applyFill="1" applyBorder="1" applyAlignment="1">
      <alignment horizontal="center" vertical="center"/>
    </xf>
    <xf numFmtId="0" fontId="13" fillId="3" borderId="20" xfId="0" applyFont="1" applyFill="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distributed" vertical="center"/>
    </xf>
    <xf numFmtId="0" fontId="12" fillId="0" borderId="0" xfId="0" applyFont="1" applyAlignment="1">
      <alignment vertical="center"/>
    </xf>
    <xf numFmtId="0" fontId="6" fillId="0" borderId="0" xfId="0" applyFont="1" applyAlignment="1">
      <alignment horizontal="left" vertical="center"/>
    </xf>
    <xf numFmtId="0" fontId="6" fillId="5" borderId="1" xfId="0" applyFont="1" applyFill="1" applyBorder="1" applyAlignment="1">
      <alignment horizontal="center" vertical="center"/>
    </xf>
    <xf numFmtId="0" fontId="6" fillId="0" borderId="0" xfId="0" applyFont="1" applyAlignment="1">
      <alignment horizontal="right" vertical="center"/>
    </xf>
    <xf numFmtId="49" fontId="5" fillId="3" borderId="36" xfId="0" applyNumberFormat="1" applyFont="1" applyFill="1" applyBorder="1" applyAlignment="1">
      <alignment horizontal="left" vertical="center"/>
    </xf>
    <xf numFmtId="49" fontId="5" fillId="3" borderId="25" xfId="0" applyNumberFormat="1" applyFont="1" applyFill="1" applyBorder="1" applyAlignment="1">
      <alignment horizontal="left" vertical="center"/>
    </xf>
    <xf numFmtId="49" fontId="5" fillId="3" borderId="28" xfId="0" applyNumberFormat="1" applyFont="1" applyFill="1" applyBorder="1" applyAlignment="1">
      <alignment horizontal="left" vertical="center"/>
    </xf>
    <xf numFmtId="0" fontId="6" fillId="0" borderId="38"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xf>
    <xf numFmtId="0" fontId="0" fillId="0" borderId="0" xfId="0" applyFont="1" applyAlignment="1">
      <alignment horizontal="left" vertical="top"/>
    </xf>
    <xf numFmtId="0" fontId="0"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shrinkToFit="1"/>
    </xf>
    <xf numFmtId="0" fontId="25" fillId="0" borderId="103" xfId="0"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346494</xdr:colOff>
      <xdr:row>21</xdr:row>
      <xdr:rowOff>38100</xdr:rowOff>
    </xdr:from>
    <xdr:to>
      <xdr:col>11</xdr:col>
      <xdr:colOff>529829</xdr:colOff>
      <xdr:row>21</xdr:row>
      <xdr:rowOff>217242</xdr:rowOff>
    </xdr:to>
    <xdr:sp macro="" textlink="">
      <xdr:nvSpPr>
        <xdr:cNvPr id="3" name="円/楕円 2">
          <a:extLst>
            <a:ext uri="{FF2B5EF4-FFF2-40B4-BE49-F238E27FC236}">
              <a16:creationId xmlns:a16="http://schemas.microsoft.com/office/drawing/2014/main" id="{00000000-0008-0000-0100-000003000000}"/>
            </a:ext>
          </a:extLst>
        </xdr:cNvPr>
        <xdr:cNvSpPr/>
      </xdr:nvSpPr>
      <xdr:spPr bwMode="auto">
        <a:xfrm>
          <a:off x="6238875" y="4248150"/>
          <a:ext cx="180000"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71437</xdr:colOff>
      <xdr:row>10</xdr:row>
      <xdr:rowOff>95250</xdr:rowOff>
    </xdr:from>
    <xdr:to>
      <xdr:col>8</xdr:col>
      <xdr:colOff>1259437</xdr:colOff>
      <xdr:row>17</xdr:row>
      <xdr:rowOff>60875</xdr:rowOff>
    </xdr:to>
    <xdr:sp macro="" textlink="">
      <xdr:nvSpPr>
        <xdr:cNvPr id="5" name="正方形/長方形 4"/>
        <xdr:cNvSpPr>
          <a:spLocks/>
        </xdr:cNvSpPr>
      </xdr:nvSpPr>
      <xdr:spPr bwMode="auto">
        <a:xfrm>
          <a:off x="5453062" y="1936750"/>
          <a:ext cx="1188000" cy="1188000"/>
        </a:xfrm>
        <a:prstGeom prst="rect">
          <a:avLst/>
        </a:prstGeom>
        <a:noFill/>
        <a:ln w="9525" cap="flat" cmpd="sng" algn="ctr">
          <a:solidFill>
            <a:srgbClr val="00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8</xdr:col>
      <xdr:colOff>71437</xdr:colOff>
      <xdr:row>21</xdr:row>
      <xdr:rowOff>79375</xdr:rowOff>
    </xdr:from>
    <xdr:to>
      <xdr:col>8</xdr:col>
      <xdr:colOff>1259437</xdr:colOff>
      <xdr:row>27</xdr:row>
      <xdr:rowOff>124375</xdr:rowOff>
    </xdr:to>
    <xdr:sp macro="" textlink="">
      <xdr:nvSpPr>
        <xdr:cNvPr id="16" name="正方形/長方形 15"/>
        <xdr:cNvSpPr>
          <a:spLocks/>
        </xdr:cNvSpPr>
      </xdr:nvSpPr>
      <xdr:spPr bwMode="auto">
        <a:xfrm>
          <a:off x="5453062" y="3841750"/>
          <a:ext cx="1188000" cy="1188000"/>
        </a:xfrm>
        <a:prstGeom prst="rect">
          <a:avLst/>
        </a:prstGeom>
        <a:noFill/>
        <a:ln w="9525" cap="flat" cmpd="sng" algn="ctr">
          <a:solidFill>
            <a:srgbClr val="00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8</xdr:col>
      <xdr:colOff>71437</xdr:colOff>
      <xdr:row>31</xdr:row>
      <xdr:rowOff>95250</xdr:rowOff>
    </xdr:from>
    <xdr:to>
      <xdr:col>8</xdr:col>
      <xdr:colOff>1259437</xdr:colOff>
      <xdr:row>37</xdr:row>
      <xdr:rowOff>140250</xdr:rowOff>
    </xdr:to>
    <xdr:sp macro="" textlink="">
      <xdr:nvSpPr>
        <xdr:cNvPr id="17" name="正方形/長方形 16"/>
        <xdr:cNvSpPr>
          <a:spLocks/>
        </xdr:cNvSpPr>
      </xdr:nvSpPr>
      <xdr:spPr bwMode="auto">
        <a:xfrm>
          <a:off x="5453062" y="5746750"/>
          <a:ext cx="1188000" cy="1188000"/>
        </a:xfrm>
        <a:prstGeom prst="rect">
          <a:avLst/>
        </a:prstGeom>
        <a:noFill/>
        <a:ln w="9525" cap="flat" cmpd="sng" algn="ctr">
          <a:solidFill>
            <a:srgbClr val="00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D35"/>
  <sheetViews>
    <sheetView showGridLines="0" tabSelected="1" view="pageBreakPreview" zoomScaleNormal="100" zoomScaleSheetLayoutView="100" workbookViewId="0">
      <selection activeCell="G19" sqref="G19"/>
    </sheetView>
  </sheetViews>
  <sheetFormatPr defaultColWidth="13" defaultRowHeight="13.5"/>
  <cols>
    <col min="1" max="1" width="3.125" style="115" customWidth="1"/>
    <col min="2" max="2" width="9.25" style="115" customWidth="1"/>
    <col min="3" max="3" width="50.75" style="115" customWidth="1"/>
    <col min="4" max="4" width="22.375" style="115" bestFit="1" customWidth="1"/>
    <col min="5" max="5" width="3.125" style="115" customWidth="1"/>
    <col min="6" max="16384" width="13" style="115"/>
  </cols>
  <sheetData>
    <row r="2" spans="1:4" ht="14.25">
      <c r="A2" s="120"/>
      <c r="B2" s="196" t="s">
        <v>172</v>
      </c>
      <c r="C2" s="196"/>
      <c r="D2" s="196"/>
    </row>
    <row r="3" spans="1:4" ht="14.25">
      <c r="A3" s="120"/>
      <c r="B3" s="196" t="s">
        <v>174</v>
      </c>
      <c r="C3" s="196"/>
      <c r="D3" s="196"/>
    </row>
    <row r="4" spans="1:4" ht="14.25" thickBot="1"/>
    <row r="5" spans="1:4" ht="18.75">
      <c r="A5" s="121"/>
      <c r="B5" s="122" t="s">
        <v>152</v>
      </c>
      <c r="C5" s="123" t="s">
        <v>153</v>
      </c>
      <c r="D5" s="124" t="s">
        <v>154</v>
      </c>
    </row>
    <row r="6" spans="1:4" ht="25.5">
      <c r="A6" s="134"/>
      <c r="B6" s="125" t="s">
        <v>155</v>
      </c>
      <c r="C6" s="116" t="s">
        <v>15</v>
      </c>
      <c r="D6" s="126" t="s">
        <v>175</v>
      </c>
    </row>
    <row r="7" spans="1:4" ht="25.5">
      <c r="A7" s="134"/>
      <c r="B7" s="125" t="s">
        <v>156</v>
      </c>
      <c r="C7" s="117" t="s">
        <v>123</v>
      </c>
      <c r="D7" s="126"/>
    </row>
    <row r="8" spans="1:4" ht="25.5">
      <c r="A8" s="134"/>
      <c r="B8" s="125" t="s">
        <v>157</v>
      </c>
      <c r="C8" s="116" t="s">
        <v>29</v>
      </c>
      <c r="D8" s="126"/>
    </row>
    <row r="9" spans="1:4" ht="25.5">
      <c r="A9" s="134"/>
      <c r="B9" s="125" t="s">
        <v>158</v>
      </c>
      <c r="C9" s="116" t="s">
        <v>28</v>
      </c>
      <c r="D9" s="127"/>
    </row>
    <row r="10" spans="1:4" ht="25.5">
      <c r="A10" s="134"/>
      <c r="B10" s="125" t="s">
        <v>159</v>
      </c>
      <c r="C10" s="116" t="s">
        <v>16</v>
      </c>
      <c r="D10" s="127"/>
    </row>
    <row r="11" spans="1:4" ht="25.5">
      <c r="A11" s="134"/>
      <c r="B11" s="125" t="s">
        <v>160</v>
      </c>
      <c r="C11" s="116" t="s">
        <v>110</v>
      </c>
      <c r="D11" s="126"/>
    </row>
    <row r="12" spans="1:4" ht="25.5">
      <c r="A12" s="134"/>
      <c r="B12" s="125" t="s">
        <v>161</v>
      </c>
      <c r="C12" s="116" t="s">
        <v>71</v>
      </c>
      <c r="D12" s="126"/>
    </row>
    <row r="13" spans="1:4" ht="25.5">
      <c r="A13" s="134"/>
      <c r="B13" s="125" t="s">
        <v>162</v>
      </c>
      <c r="C13" s="116" t="s">
        <v>72</v>
      </c>
      <c r="D13" s="126"/>
    </row>
    <row r="14" spans="1:4" ht="25.5">
      <c r="A14" s="134"/>
      <c r="B14" s="125" t="s">
        <v>163</v>
      </c>
      <c r="C14" s="116" t="s">
        <v>73</v>
      </c>
      <c r="D14" s="126"/>
    </row>
    <row r="15" spans="1:4" ht="25.5">
      <c r="A15" s="134"/>
      <c r="B15" s="125" t="s">
        <v>164</v>
      </c>
      <c r="C15" s="116" t="s">
        <v>100</v>
      </c>
      <c r="D15" s="126"/>
    </row>
    <row r="16" spans="1:4" ht="25.5">
      <c r="A16" s="134"/>
      <c r="B16" s="125" t="s">
        <v>165</v>
      </c>
      <c r="C16" s="116" t="s">
        <v>101</v>
      </c>
      <c r="D16" s="126"/>
    </row>
    <row r="17" spans="1:4" ht="25.5">
      <c r="A17" s="134"/>
      <c r="B17" s="125" t="s">
        <v>166</v>
      </c>
      <c r="C17" s="116" t="s">
        <v>130</v>
      </c>
      <c r="D17" s="126"/>
    </row>
    <row r="18" spans="1:4" ht="25.5">
      <c r="A18" s="134"/>
      <c r="B18" s="125" t="s">
        <v>167</v>
      </c>
      <c r="C18" s="116" t="s">
        <v>102</v>
      </c>
      <c r="D18" s="126"/>
    </row>
    <row r="19" spans="1:4" ht="25.5">
      <c r="A19" s="134"/>
      <c r="B19" s="125" t="s">
        <v>168</v>
      </c>
      <c r="C19" s="116" t="s">
        <v>13</v>
      </c>
      <c r="D19" s="126" t="s">
        <v>122</v>
      </c>
    </row>
    <row r="20" spans="1:4" ht="26.25" thickBot="1">
      <c r="A20" s="134"/>
      <c r="B20" s="128" t="s">
        <v>169</v>
      </c>
      <c r="C20" s="129" t="s">
        <v>107</v>
      </c>
      <c r="D20" s="130" t="s">
        <v>134</v>
      </c>
    </row>
    <row r="23" spans="1:4">
      <c r="B23" s="701"/>
      <c r="C23" s="701"/>
      <c r="D23" s="701"/>
    </row>
    <row r="24" spans="1:4">
      <c r="B24" s="199" t="s">
        <v>225</v>
      </c>
      <c r="C24" s="199"/>
      <c r="D24" s="199"/>
    </row>
    <row r="25" spans="1:4" ht="17.25">
      <c r="A25" s="119"/>
      <c r="B25" s="198" t="s">
        <v>223</v>
      </c>
      <c r="C25" s="198"/>
      <c r="D25" s="198"/>
    </row>
    <row r="26" spans="1:4" ht="17.25">
      <c r="A26" s="119"/>
      <c r="B26" s="197" t="s">
        <v>224</v>
      </c>
      <c r="C26" s="197"/>
      <c r="D26" s="197"/>
    </row>
    <row r="27" spans="1:4" s="114" customFormat="1" ht="12" thickBot="1">
      <c r="B27" s="166"/>
      <c r="C27" s="166"/>
      <c r="D27" s="166"/>
    </row>
    <row r="28" spans="1:4" ht="18.75">
      <c r="A28" s="121"/>
      <c r="B28" s="131" t="s">
        <v>147</v>
      </c>
      <c r="C28" s="200" t="s">
        <v>148</v>
      </c>
      <c r="D28" s="201"/>
    </row>
    <row r="29" spans="1:4" ht="35.25">
      <c r="A29" s="135"/>
      <c r="B29" s="132">
        <v>1</v>
      </c>
      <c r="C29" s="202" t="s">
        <v>151</v>
      </c>
      <c r="D29" s="203"/>
    </row>
    <row r="30" spans="1:4" ht="35.25">
      <c r="A30" s="135"/>
      <c r="B30" s="132">
        <v>2</v>
      </c>
      <c r="C30" s="202" t="s">
        <v>170</v>
      </c>
      <c r="D30" s="203"/>
    </row>
    <row r="31" spans="1:4" ht="35.25">
      <c r="A31" s="135"/>
      <c r="B31" s="132">
        <v>3</v>
      </c>
      <c r="C31" s="202" t="s">
        <v>173</v>
      </c>
      <c r="D31" s="203"/>
    </row>
    <row r="32" spans="1:4" ht="35.25">
      <c r="A32" s="135"/>
      <c r="B32" s="132">
        <v>4</v>
      </c>
      <c r="C32" s="202" t="s">
        <v>149</v>
      </c>
      <c r="D32" s="203"/>
    </row>
    <row r="33" spans="1:4" ht="35.25">
      <c r="A33" s="135"/>
      <c r="B33" s="132">
        <v>5</v>
      </c>
      <c r="C33" s="202" t="s">
        <v>171</v>
      </c>
      <c r="D33" s="203"/>
    </row>
    <row r="34" spans="1:4" ht="36" thickBot="1">
      <c r="A34" s="135"/>
      <c r="B34" s="133">
        <v>6</v>
      </c>
      <c r="C34" s="194" t="s">
        <v>150</v>
      </c>
      <c r="D34" s="195"/>
    </row>
    <row r="35" spans="1:4">
      <c r="B35" s="118"/>
      <c r="C35" s="112"/>
    </row>
  </sheetData>
  <mergeCells count="12">
    <mergeCell ref="C34:D34"/>
    <mergeCell ref="B3:D3"/>
    <mergeCell ref="B26:D26"/>
    <mergeCell ref="B2:D2"/>
    <mergeCell ref="B25:D25"/>
    <mergeCell ref="B24:D24"/>
    <mergeCell ref="C28:D28"/>
    <mergeCell ref="C29:D29"/>
    <mergeCell ref="C30:D30"/>
    <mergeCell ref="C31:D31"/>
    <mergeCell ref="C32:D32"/>
    <mergeCell ref="C33:D33"/>
  </mergeCells>
  <phoneticPr fontId="3"/>
  <pageMargins left="0.78740157480314965" right="0.39370078740157483" top="0.78740157480314965" bottom="0.78740157480314965" header="0.59055118110236227" footer="0.39370078740157483"/>
  <pageSetup paperSize="9" orientation="portrait" r:id="rId1"/>
  <headerFooter>
    <oddFooter>&amp;R&amp;"ＭＳ 明朝,標準"&amp;8御坊市新庁舎建設事業 発注者支援（コンストラクション・マネジメント）
業務委託プロポーザル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Z42"/>
  <sheetViews>
    <sheetView showGridLines="0" view="pageBreakPreview" zoomScaleNormal="100" zoomScaleSheetLayoutView="100" workbookViewId="0">
      <selection activeCell="A47" sqref="A47:XFD47"/>
    </sheetView>
  </sheetViews>
  <sheetFormatPr defaultColWidth="13" defaultRowHeight="12"/>
  <cols>
    <col min="1" max="15" width="3.125" style="3" customWidth="1"/>
    <col min="16" max="16" width="3" style="3" customWidth="1"/>
    <col min="17" max="28" width="3.125" style="3" customWidth="1"/>
    <col min="29" max="29" width="4.375" style="3" customWidth="1"/>
    <col min="30" max="33" width="2.125" style="3" customWidth="1"/>
    <col min="34" max="34" width="11.5" style="3" customWidth="1"/>
    <col min="35" max="35" width="14.5" style="3" customWidth="1"/>
    <col min="36" max="36" width="10.5" style="3" customWidth="1"/>
    <col min="37" max="37" width="9.5" style="3" customWidth="1"/>
    <col min="38" max="38" width="13" style="3" customWidth="1"/>
    <col min="39" max="39" width="9.5" style="3" customWidth="1"/>
    <col min="40" max="40" width="13.625" style="3" customWidth="1"/>
    <col min="41" max="41" width="30.5" style="3" customWidth="1"/>
    <col min="42" max="51" width="13" style="3" customWidth="1"/>
    <col min="52" max="16384" width="13" style="3"/>
  </cols>
  <sheetData>
    <row r="1" spans="1:51" ht="18" customHeight="1">
      <c r="A1" s="321" t="s">
        <v>499</v>
      </c>
      <c r="B1" s="321"/>
      <c r="C1" s="321"/>
      <c r="D1" s="321"/>
      <c r="E1" s="321"/>
      <c r="F1" s="321"/>
      <c r="W1" s="301" t="s">
        <v>68</v>
      </c>
      <c r="X1" s="301"/>
      <c r="Y1" s="301"/>
      <c r="Z1" s="301"/>
      <c r="AA1" s="301"/>
      <c r="AB1" s="301"/>
      <c r="AC1" s="301"/>
    </row>
    <row r="2" spans="1:51" ht="19.7" customHeight="1" thickBot="1">
      <c r="A2" s="50" t="s">
        <v>108</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row>
    <row r="3" spans="1:51" s="2" customFormat="1" ht="19.7" customHeight="1" thickBot="1">
      <c r="A3" s="605" t="s">
        <v>2</v>
      </c>
      <c r="B3" s="606"/>
      <c r="C3" s="608"/>
      <c r="D3" s="608"/>
      <c r="E3" s="608"/>
      <c r="F3" s="608"/>
      <c r="G3" s="608"/>
      <c r="H3" s="608"/>
      <c r="I3" s="608"/>
      <c r="J3" s="608"/>
      <c r="K3" s="608"/>
      <c r="L3" s="608"/>
      <c r="M3" s="608"/>
      <c r="N3" s="609" t="s">
        <v>277</v>
      </c>
      <c r="O3" s="619"/>
      <c r="P3" s="619"/>
      <c r="Q3" s="610"/>
      <c r="R3" s="607" t="s">
        <v>228</v>
      </c>
      <c r="S3" s="608"/>
      <c r="T3" s="608"/>
      <c r="U3" s="608"/>
      <c r="V3" s="608"/>
      <c r="W3" s="608"/>
      <c r="X3" s="608"/>
      <c r="Y3" s="608"/>
      <c r="Z3" s="41" t="s">
        <v>37</v>
      </c>
      <c r="AA3" s="616"/>
      <c r="AB3" s="616"/>
      <c r="AC3" s="52" t="s">
        <v>38</v>
      </c>
      <c r="AD3" s="42"/>
      <c r="AE3" s="42"/>
      <c r="AF3" s="42"/>
    </row>
    <row r="4" spans="1:51" s="2" customFormat="1" ht="19.7" customHeight="1" thickBot="1">
      <c r="A4" s="605" t="s">
        <v>34</v>
      </c>
      <c r="B4" s="606"/>
      <c r="C4" s="607"/>
      <c r="D4" s="608"/>
      <c r="E4" s="608"/>
      <c r="F4" s="608"/>
      <c r="G4" s="608"/>
      <c r="H4" s="608"/>
      <c r="I4" s="608"/>
      <c r="J4" s="608"/>
      <c r="K4" s="608"/>
      <c r="L4" s="608"/>
      <c r="M4" s="608"/>
      <c r="N4" s="609" t="s">
        <v>278</v>
      </c>
      <c r="O4" s="610"/>
      <c r="P4" s="607"/>
      <c r="Q4" s="608"/>
      <c r="R4" s="608"/>
      <c r="S4" s="608"/>
      <c r="T4" s="608"/>
      <c r="U4" s="611"/>
      <c r="V4" s="612" t="s">
        <v>39</v>
      </c>
      <c r="W4" s="613"/>
      <c r="X4" s="613"/>
      <c r="Y4" s="614"/>
      <c r="Z4" s="615"/>
      <c r="AA4" s="616"/>
      <c r="AB4" s="616"/>
      <c r="AC4" s="53" t="s">
        <v>229</v>
      </c>
      <c r="AD4" s="42"/>
      <c r="AE4" s="42"/>
      <c r="AF4" s="42"/>
    </row>
    <row r="5" spans="1:51" s="2" customFormat="1" ht="19.7" customHeight="1" thickBot="1">
      <c r="A5" s="89" t="s">
        <v>136</v>
      </c>
      <c r="B5" s="90"/>
      <c r="C5" s="90"/>
      <c r="D5" s="90"/>
      <c r="E5" s="90"/>
      <c r="F5" s="90"/>
      <c r="G5" s="90"/>
      <c r="H5" s="90"/>
      <c r="I5" s="90"/>
      <c r="J5" s="90"/>
      <c r="K5" s="90"/>
      <c r="L5" s="90"/>
      <c r="M5" s="90"/>
      <c r="N5" s="90"/>
      <c r="O5" s="90"/>
      <c r="P5" s="90"/>
      <c r="Q5" s="90"/>
      <c r="R5" s="90"/>
      <c r="S5" s="90"/>
      <c r="T5" s="90"/>
      <c r="U5" s="90"/>
      <c r="V5" s="90"/>
      <c r="W5" s="90"/>
      <c r="X5" s="90"/>
      <c r="Y5" s="91"/>
      <c r="Z5" s="594" t="s">
        <v>58</v>
      </c>
      <c r="AA5" s="595"/>
      <c r="AB5" s="595"/>
      <c r="AC5" s="596"/>
      <c r="AD5" s="42"/>
      <c r="AE5" s="42"/>
      <c r="AF5" s="42"/>
    </row>
    <row r="6" spans="1:51" s="2" customFormat="1" ht="19.7" customHeight="1">
      <c r="A6" s="569" t="s">
        <v>47</v>
      </c>
      <c r="B6" s="570"/>
      <c r="C6" s="570"/>
      <c r="D6" s="570"/>
      <c r="E6" s="570"/>
      <c r="F6" s="570"/>
      <c r="G6" s="570"/>
      <c r="H6" s="570"/>
      <c r="I6" s="570"/>
      <c r="J6" s="570"/>
      <c r="K6" s="84" t="s">
        <v>279</v>
      </c>
      <c r="L6" s="85"/>
      <c r="M6" s="85"/>
      <c r="N6" s="599"/>
      <c r="O6" s="599"/>
      <c r="P6" s="599"/>
      <c r="Q6" s="599"/>
      <c r="R6" s="84" t="s">
        <v>48</v>
      </c>
      <c r="S6" s="86"/>
      <c r="T6" s="87"/>
      <c r="U6" s="87"/>
      <c r="V6" s="87"/>
      <c r="W6" s="599"/>
      <c r="X6" s="599"/>
      <c r="Y6" s="88" t="s">
        <v>229</v>
      </c>
      <c r="Z6" s="572">
        <f>VLOOKUP(A6,$AK$6:$AL$7,2,FALSE)</f>
        <v>0</v>
      </c>
      <c r="AA6" s="573"/>
      <c r="AB6" s="600">
        <f>IF(SUM(Z8:AA9)&gt;=2,2,SUM(Z8:AA9))+Z6+Z7</f>
        <v>0</v>
      </c>
      <c r="AC6" s="601"/>
      <c r="AD6" s="42"/>
      <c r="AE6" s="42"/>
      <c r="AF6" s="42"/>
      <c r="AI6" s="60" t="s">
        <v>280</v>
      </c>
      <c r="AJ6" s="65">
        <v>2</v>
      </c>
      <c r="AK6" s="59" t="s">
        <v>231</v>
      </c>
      <c r="AL6" s="65">
        <v>1</v>
      </c>
      <c r="AM6" s="59" t="s">
        <v>233</v>
      </c>
      <c r="AN6" s="65">
        <v>1</v>
      </c>
      <c r="AO6" s="74"/>
      <c r="AP6" s="66"/>
      <c r="AQ6" s="57"/>
      <c r="AR6" s="57"/>
      <c r="AS6" s="57"/>
      <c r="AT6" s="57"/>
      <c r="AU6" s="57"/>
      <c r="AV6" s="57"/>
      <c r="AW6" s="57"/>
      <c r="AX6" s="57"/>
    </row>
    <row r="7" spans="1:51" s="2" customFormat="1" ht="19.7" customHeight="1">
      <c r="A7" s="597" t="s">
        <v>47</v>
      </c>
      <c r="B7" s="598"/>
      <c r="C7" s="598"/>
      <c r="D7" s="598"/>
      <c r="E7" s="598"/>
      <c r="F7" s="598"/>
      <c r="G7" s="598"/>
      <c r="H7" s="598"/>
      <c r="I7" s="598"/>
      <c r="J7" s="598"/>
      <c r="K7" s="48" t="s">
        <v>230</v>
      </c>
      <c r="L7" s="51"/>
      <c r="M7" s="51"/>
      <c r="N7" s="571"/>
      <c r="O7" s="571"/>
      <c r="P7" s="571"/>
      <c r="Q7" s="571"/>
      <c r="R7" s="48" t="s">
        <v>48</v>
      </c>
      <c r="S7" s="61"/>
      <c r="T7" s="47"/>
      <c r="U7" s="47"/>
      <c r="V7" s="47"/>
      <c r="W7" s="571"/>
      <c r="X7" s="571"/>
      <c r="Y7" s="49" t="s">
        <v>229</v>
      </c>
      <c r="Z7" s="572">
        <f>VLOOKUP(A7,$AI$6:$AJ$8,2,FALSE)</f>
        <v>0</v>
      </c>
      <c r="AA7" s="573"/>
      <c r="AB7" s="602"/>
      <c r="AC7" s="601"/>
      <c r="AD7" s="42"/>
      <c r="AE7" s="42"/>
      <c r="AF7" s="42"/>
      <c r="AI7" s="68" t="s">
        <v>93</v>
      </c>
      <c r="AJ7" s="65">
        <v>1</v>
      </c>
      <c r="AK7" s="59" t="s">
        <v>47</v>
      </c>
      <c r="AL7" s="65">
        <v>0</v>
      </c>
      <c r="AM7" s="59" t="s">
        <v>47</v>
      </c>
      <c r="AN7" s="65">
        <v>0</v>
      </c>
      <c r="AO7" s="60" t="s">
        <v>281</v>
      </c>
      <c r="AP7" s="66">
        <v>1</v>
      </c>
      <c r="AQ7" s="58"/>
      <c r="AR7" s="58"/>
      <c r="AS7" s="58"/>
      <c r="AT7" s="58"/>
      <c r="AU7" s="58"/>
      <c r="AV7" s="58"/>
      <c r="AW7" s="58"/>
      <c r="AX7" s="58"/>
    </row>
    <row r="8" spans="1:51" s="2" customFormat="1" ht="19.7" customHeight="1">
      <c r="A8" s="569" t="s">
        <v>47</v>
      </c>
      <c r="B8" s="570"/>
      <c r="C8" s="570"/>
      <c r="D8" s="570"/>
      <c r="E8" s="570"/>
      <c r="F8" s="570"/>
      <c r="G8" s="570"/>
      <c r="H8" s="570"/>
      <c r="I8" s="570"/>
      <c r="J8" s="570"/>
      <c r="K8" s="48" t="s">
        <v>279</v>
      </c>
      <c r="L8" s="51"/>
      <c r="M8" s="51"/>
      <c r="N8" s="571"/>
      <c r="O8" s="571"/>
      <c r="P8" s="571"/>
      <c r="Q8" s="571"/>
      <c r="R8" s="48" t="s">
        <v>48</v>
      </c>
      <c r="S8" s="61"/>
      <c r="T8" s="47"/>
      <c r="U8" s="47"/>
      <c r="V8" s="47"/>
      <c r="W8" s="571"/>
      <c r="X8" s="571"/>
      <c r="Y8" s="49" t="s">
        <v>229</v>
      </c>
      <c r="Z8" s="572">
        <f>VLOOKUP(A8,$AM$6:$AN$7,2,FALSE)</f>
        <v>0</v>
      </c>
      <c r="AA8" s="573"/>
      <c r="AB8" s="602"/>
      <c r="AC8" s="601"/>
      <c r="AD8" s="42"/>
      <c r="AE8" s="42"/>
      <c r="AF8" s="42"/>
      <c r="AI8" s="68" t="s">
        <v>47</v>
      </c>
      <c r="AJ8" s="65">
        <v>0</v>
      </c>
      <c r="AK8" s="59"/>
      <c r="AM8" s="59"/>
      <c r="AN8" s="65"/>
      <c r="AO8" s="60" t="s">
        <v>282</v>
      </c>
      <c r="AP8" s="67">
        <v>1</v>
      </c>
      <c r="AQ8" s="57"/>
      <c r="AR8" s="57"/>
      <c r="AS8" s="57"/>
      <c r="AT8" s="57"/>
      <c r="AU8" s="57"/>
    </row>
    <row r="9" spans="1:51" s="2" customFormat="1" ht="19.7" customHeight="1" thickBot="1">
      <c r="A9" s="574" t="s">
        <v>47</v>
      </c>
      <c r="B9" s="575"/>
      <c r="C9" s="575"/>
      <c r="D9" s="575"/>
      <c r="E9" s="575"/>
      <c r="F9" s="575"/>
      <c r="G9" s="575"/>
      <c r="H9" s="575"/>
      <c r="I9" s="575"/>
      <c r="J9" s="575"/>
      <c r="K9" s="48" t="s">
        <v>230</v>
      </c>
      <c r="L9" s="51"/>
      <c r="M9" s="51"/>
      <c r="N9" s="576"/>
      <c r="O9" s="576"/>
      <c r="P9" s="576"/>
      <c r="Q9" s="576"/>
      <c r="R9" s="62" t="s">
        <v>48</v>
      </c>
      <c r="S9" s="63"/>
      <c r="T9" s="64"/>
      <c r="U9" s="64"/>
      <c r="V9" s="64"/>
      <c r="W9" s="571"/>
      <c r="X9" s="571"/>
      <c r="Y9" s="49" t="s">
        <v>229</v>
      </c>
      <c r="Z9" s="572">
        <f>VLOOKUP(A9,$AO$6:$AP$11,2,FALSE)</f>
        <v>0</v>
      </c>
      <c r="AA9" s="573"/>
      <c r="AB9" s="603"/>
      <c r="AC9" s="604"/>
      <c r="AD9" s="42"/>
      <c r="AE9" s="42"/>
      <c r="AF9" s="42"/>
      <c r="AI9" s="68"/>
      <c r="AJ9" s="65">
        <v>0</v>
      </c>
      <c r="AO9" s="60" t="s">
        <v>283</v>
      </c>
      <c r="AP9" s="66">
        <v>1</v>
      </c>
    </row>
    <row r="10" spans="1:51" s="2" customFormat="1" ht="19.7" customHeight="1" thickBot="1">
      <c r="A10" s="54" t="s">
        <v>126</v>
      </c>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6"/>
      <c r="AD10" s="42"/>
      <c r="AE10" s="42"/>
      <c r="AF10" s="42"/>
      <c r="AO10" s="60" t="s">
        <v>284</v>
      </c>
      <c r="AP10" s="66">
        <v>1</v>
      </c>
    </row>
    <row r="11" spans="1:51" s="2" customFormat="1" ht="19.7" customHeight="1">
      <c r="A11" s="324" t="s">
        <v>285</v>
      </c>
      <c r="B11" s="327" t="s">
        <v>234</v>
      </c>
      <c r="C11" s="328"/>
      <c r="D11" s="327" t="s">
        <v>44</v>
      </c>
      <c r="E11" s="593"/>
      <c r="F11" s="593"/>
      <c r="G11" s="328"/>
      <c r="H11" s="523" t="s">
        <v>17</v>
      </c>
      <c r="I11" s="524"/>
      <c r="J11" s="524"/>
      <c r="K11" s="524"/>
      <c r="L11" s="525"/>
      <c r="M11" s="332" t="s">
        <v>286</v>
      </c>
      <c r="N11" s="333"/>
      <c r="O11" s="333"/>
      <c r="P11" s="333"/>
      <c r="Q11" s="333"/>
      <c r="R11" s="334"/>
      <c r="S11" s="335" t="s">
        <v>18</v>
      </c>
      <c r="T11" s="335"/>
      <c r="U11" s="335"/>
      <c r="V11" s="335"/>
      <c r="W11" s="335"/>
      <c r="X11" s="335"/>
      <c r="Y11" s="335"/>
      <c r="Z11" s="335"/>
      <c r="AA11" s="577" t="s">
        <v>236</v>
      </c>
      <c r="AB11" s="578"/>
      <c r="AC11" s="579"/>
      <c r="AD11" s="40"/>
      <c r="AE11" s="40"/>
      <c r="AO11" s="60" t="s">
        <v>287</v>
      </c>
    </row>
    <row r="12" spans="1:51" s="2" customFormat="1" ht="19.7" customHeight="1">
      <c r="A12" s="325"/>
      <c r="B12" s="338" t="s">
        <v>113</v>
      </c>
      <c r="C12" s="339"/>
      <c r="D12" s="340" t="s">
        <v>81</v>
      </c>
      <c r="E12" s="580"/>
      <c r="F12" s="580"/>
      <c r="G12" s="341"/>
      <c r="H12" s="526"/>
      <c r="I12" s="527"/>
      <c r="J12" s="527"/>
      <c r="K12" s="527"/>
      <c r="L12" s="528"/>
      <c r="M12" s="346" t="s">
        <v>288</v>
      </c>
      <c r="N12" s="347"/>
      <c r="O12" s="347"/>
      <c r="P12" s="347"/>
      <c r="Q12" s="347"/>
      <c r="R12" s="348"/>
      <c r="S12" s="302" t="s">
        <v>19</v>
      </c>
      <c r="T12" s="302"/>
      <c r="U12" s="302"/>
      <c r="V12" s="302"/>
      <c r="W12" s="302" t="s">
        <v>238</v>
      </c>
      <c r="X12" s="302"/>
      <c r="Y12" s="302"/>
      <c r="Z12" s="302"/>
      <c r="AA12" s="587" t="s">
        <v>239</v>
      </c>
      <c r="AB12" s="588"/>
      <c r="AC12" s="589"/>
      <c r="AD12" s="12"/>
      <c r="AE12" s="12"/>
    </row>
    <row r="13" spans="1:51" s="2" customFormat="1" ht="19.7" customHeight="1">
      <c r="A13" s="325"/>
      <c r="B13" s="338"/>
      <c r="C13" s="339"/>
      <c r="D13" s="581"/>
      <c r="E13" s="582"/>
      <c r="F13" s="582"/>
      <c r="G13" s="583"/>
      <c r="H13" s="526"/>
      <c r="I13" s="527"/>
      <c r="J13" s="527"/>
      <c r="K13" s="527"/>
      <c r="L13" s="528"/>
      <c r="M13" s="349"/>
      <c r="N13" s="350"/>
      <c r="O13" s="350"/>
      <c r="P13" s="350"/>
      <c r="Q13" s="350"/>
      <c r="R13" s="351"/>
      <c r="S13" s="302"/>
      <c r="T13" s="302"/>
      <c r="U13" s="302"/>
      <c r="V13" s="302"/>
      <c r="W13" s="302" t="s">
        <v>240</v>
      </c>
      <c r="X13" s="302"/>
      <c r="Y13" s="302"/>
      <c r="Z13" s="302"/>
      <c r="AA13" s="587" t="s">
        <v>241</v>
      </c>
      <c r="AB13" s="588"/>
      <c r="AC13" s="589"/>
      <c r="AD13" s="12"/>
      <c r="AE13" s="12"/>
    </row>
    <row r="14" spans="1:51" s="2" customFormat="1" ht="19.7" customHeight="1" thickBot="1">
      <c r="A14" s="326"/>
      <c r="B14" s="340"/>
      <c r="C14" s="341"/>
      <c r="D14" s="584"/>
      <c r="E14" s="585"/>
      <c r="F14" s="585"/>
      <c r="G14" s="586"/>
      <c r="H14" s="529"/>
      <c r="I14" s="530"/>
      <c r="J14" s="530"/>
      <c r="K14" s="530"/>
      <c r="L14" s="531"/>
      <c r="M14" s="354" t="s">
        <v>242</v>
      </c>
      <c r="N14" s="355"/>
      <c r="O14" s="355"/>
      <c r="P14" s="355"/>
      <c r="Q14" s="355"/>
      <c r="R14" s="356"/>
      <c r="S14" s="331"/>
      <c r="T14" s="331"/>
      <c r="U14" s="331"/>
      <c r="V14" s="331"/>
      <c r="W14" s="331" t="s">
        <v>243</v>
      </c>
      <c r="X14" s="331"/>
      <c r="Y14" s="331"/>
      <c r="Z14" s="331"/>
      <c r="AA14" s="590" t="s">
        <v>20</v>
      </c>
      <c r="AB14" s="591"/>
      <c r="AC14" s="592"/>
      <c r="AD14" s="46"/>
      <c r="AE14" s="46"/>
      <c r="AY14" s="93"/>
    </row>
    <row r="15" spans="1:51" s="2" customFormat="1" ht="19.7" customHeight="1">
      <c r="A15" s="361" t="s">
        <v>289</v>
      </c>
      <c r="B15" s="364" t="s">
        <v>21</v>
      </c>
      <c r="C15" s="365"/>
      <c r="D15" s="550" t="s">
        <v>82</v>
      </c>
      <c r="E15" s="551"/>
      <c r="F15" s="551"/>
      <c r="G15" s="364"/>
      <c r="H15" s="646" t="s">
        <v>290</v>
      </c>
      <c r="I15" s="647"/>
      <c r="J15" s="647"/>
      <c r="K15" s="647"/>
      <c r="L15" s="648"/>
      <c r="M15" s="552" t="s">
        <v>291</v>
      </c>
      <c r="N15" s="553"/>
      <c r="O15" s="553"/>
      <c r="P15" s="553"/>
      <c r="Q15" s="553"/>
      <c r="R15" s="553"/>
      <c r="S15" s="367" t="s">
        <v>246</v>
      </c>
      <c r="T15" s="368"/>
      <c r="U15" s="368"/>
      <c r="V15" s="368"/>
      <c r="W15" s="373" t="s">
        <v>247</v>
      </c>
      <c r="X15" s="373"/>
      <c r="Y15" s="373"/>
      <c r="Z15" s="373"/>
      <c r="AA15" s="554" t="s">
        <v>248</v>
      </c>
      <c r="AB15" s="555"/>
      <c r="AC15" s="556"/>
      <c r="AD15" s="12"/>
      <c r="AE15" s="12"/>
      <c r="AI15" s="29" t="s">
        <v>292</v>
      </c>
      <c r="AJ15" s="172">
        <v>1</v>
      </c>
      <c r="AK15" s="171" t="s">
        <v>293</v>
      </c>
      <c r="AL15" s="172">
        <v>1</v>
      </c>
    </row>
    <row r="16" spans="1:51" s="2" customFormat="1" ht="19.7" customHeight="1">
      <c r="A16" s="362"/>
      <c r="B16" s="426" t="s">
        <v>294</v>
      </c>
      <c r="C16" s="375"/>
      <c r="D16" s="375"/>
      <c r="E16" s="375"/>
      <c r="F16" s="375"/>
      <c r="G16" s="504"/>
      <c r="H16" s="649"/>
      <c r="I16" s="650"/>
      <c r="J16" s="650"/>
      <c r="K16" s="650"/>
      <c r="L16" s="651"/>
      <c r="M16" s="557" t="s">
        <v>76</v>
      </c>
      <c r="N16" s="558"/>
      <c r="O16" s="558"/>
      <c r="P16" s="558"/>
      <c r="Q16" s="558"/>
      <c r="R16" s="558"/>
      <c r="S16" s="369"/>
      <c r="T16" s="369"/>
      <c r="U16" s="369"/>
      <c r="V16" s="369"/>
      <c r="W16" s="380" t="s">
        <v>250</v>
      </c>
      <c r="X16" s="380"/>
      <c r="Y16" s="380"/>
      <c r="Z16" s="380"/>
      <c r="AA16" s="559" t="s">
        <v>295</v>
      </c>
      <c r="AB16" s="560"/>
      <c r="AC16" s="561"/>
      <c r="AD16" s="12"/>
      <c r="AE16" s="12"/>
      <c r="AI16" s="29" t="s">
        <v>252</v>
      </c>
      <c r="AJ16" s="172">
        <v>0.8</v>
      </c>
      <c r="AK16" s="171" t="s">
        <v>296</v>
      </c>
      <c r="AL16" s="30">
        <v>0.8</v>
      </c>
    </row>
    <row r="17" spans="1:52" s="2" customFormat="1" ht="19.7" customHeight="1" thickBot="1">
      <c r="A17" s="363"/>
      <c r="B17" s="383">
        <f>VLOOKUP(B15,$AI$15:$AJ$17,2,FALSE)</f>
        <v>1</v>
      </c>
      <c r="C17" s="384"/>
      <c r="D17" s="562">
        <f>VLOOKUP(D15,$AK$15:$AL$18,2,FALSE)</f>
        <v>0.8</v>
      </c>
      <c r="E17" s="563"/>
      <c r="F17" s="563"/>
      <c r="G17" s="383"/>
      <c r="H17" s="652"/>
      <c r="I17" s="653"/>
      <c r="J17" s="653"/>
      <c r="K17" s="653"/>
      <c r="L17" s="654"/>
      <c r="M17" s="564" t="s">
        <v>79</v>
      </c>
      <c r="N17" s="565"/>
      <c r="O17" s="565"/>
      <c r="P17" s="565"/>
      <c r="Q17" s="565"/>
      <c r="R17" s="565"/>
      <c r="S17" s="370"/>
      <c r="T17" s="370"/>
      <c r="U17" s="370"/>
      <c r="V17" s="370"/>
      <c r="W17" s="387">
        <v>8500</v>
      </c>
      <c r="X17" s="388"/>
      <c r="Y17" s="388"/>
      <c r="Z17" s="33" t="s">
        <v>297</v>
      </c>
      <c r="AA17" s="566" t="s">
        <v>253</v>
      </c>
      <c r="AB17" s="567"/>
      <c r="AC17" s="568"/>
      <c r="AD17" s="46"/>
      <c r="AE17" s="46"/>
      <c r="AI17" s="27" t="s">
        <v>298</v>
      </c>
      <c r="AJ17" s="14"/>
      <c r="AK17" s="171" t="s">
        <v>84</v>
      </c>
      <c r="AL17" s="30">
        <v>0.5</v>
      </c>
      <c r="AZ17" s="92"/>
    </row>
    <row r="18" spans="1:52" s="2" customFormat="1" ht="19.7" customHeight="1" thickTop="1">
      <c r="A18" s="361">
        <v>1</v>
      </c>
      <c r="B18" s="536" t="s">
        <v>22</v>
      </c>
      <c r="C18" s="537"/>
      <c r="D18" s="538" t="s">
        <v>22</v>
      </c>
      <c r="E18" s="539"/>
      <c r="F18" s="539"/>
      <c r="G18" s="540"/>
      <c r="H18" s="643"/>
      <c r="I18" s="644"/>
      <c r="J18" s="644"/>
      <c r="K18" s="644"/>
      <c r="L18" s="645"/>
      <c r="M18" s="543"/>
      <c r="N18" s="544"/>
      <c r="O18" s="544"/>
      <c r="P18" s="544"/>
      <c r="Q18" s="544"/>
      <c r="R18" s="544"/>
      <c r="S18" s="541"/>
      <c r="T18" s="542"/>
      <c r="U18" s="542"/>
      <c r="V18" s="542"/>
      <c r="W18" s="532" t="s">
        <v>254</v>
      </c>
      <c r="X18" s="532"/>
      <c r="Y18" s="532"/>
      <c r="Z18" s="532"/>
      <c r="AA18" s="533" t="s">
        <v>43</v>
      </c>
      <c r="AB18" s="534"/>
      <c r="AC18" s="535"/>
      <c r="AD18" s="12"/>
      <c r="AE18" s="12"/>
      <c r="AF18" s="12"/>
      <c r="AI18" s="14"/>
      <c r="AJ18" s="14"/>
      <c r="AK18" s="27" t="s">
        <v>298</v>
      </c>
      <c r="AL18" s="14"/>
    </row>
    <row r="19" spans="1:52" s="2" customFormat="1" ht="19.7" customHeight="1">
      <c r="A19" s="362"/>
      <c r="B19" s="426" t="s">
        <v>294</v>
      </c>
      <c r="C19" s="375"/>
      <c r="D19" s="375"/>
      <c r="E19" s="375"/>
      <c r="F19" s="375"/>
      <c r="G19" s="504"/>
      <c r="H19" s="634"/>
      <c r="I19" s="635"/>
      <c r="J19" s="635"/>
      <c r="K19" s="635"/>
      <c r="L19" s="636"/>
      <c r="M19" s="505"/>
      <c r="N19" s="506"/>
      <c r="O19" s="506"/>
      <c r="P19" s="506"/>
      <c r="Q19" s="506"/>
      <c r="R19" s="506"/>
      <c r="S19" s="403"/>
      <c r="T19" s="403"/>
      <c r="U19" s="403"/>
      <c r="V19" s="403"/>
      <c r="W19" s="395" t="s">
        <v>255</v>
      </c>
      <c r="X19" s="395"/>
      <c r="Y19" s="395"/>
      <c r="Z19" s="395"/>
      <c r="AA19" s="501" t="s">
        <v>43</v>
      </c>
      <c r="AB19" s="502"/>
      <c r="AC19" s="503"/>
      <c r="AD19" s="12"/>
      <c r="AE19" s="12"/>
      <c r="AF19" s="12"/>
    </row>
    <row r="20" spans="1:52" s="2" customFormat="1" ht="19.7" customHeight="1">
      <c r="A20" s="414"/>
      <c r="B20" s="416">
        <f>VLOOKUP(B18,$AI$15:$AJ$17,2,FALSE)</f>
        <v>0</v>
      </c>
      <c r="C20" s="417"/>
      <c r="D20" s="517">
        <f>VLOOKUP(D18,$AK$15:$AL$18,2,FALSE)</f>
        <v>0</v>
      </c>
      <c r="E20" s="518"/>
      <c r="F20" s="518"/>
      <c r="G20" s="416"/>
      <c r="H20" s="640"/>
      <c r="I20" s="641"/>
      <c r="J20" s="641"/>
      <c r="K20" s="641"/>
      <c r="L20" s="642"/>
      <c r="M20" s="545"/>
      <c r="N20" s="546"/>
      <c r="O20" s="546"/>
      <c r="P20" s="546"/>
      <c r="Q20" s="546"/>
      <c r="R20" s="546"/>
      <c r="S20" s="415"/>
      <c r="T20" s="415"/>
      <c r="U20" s="415"/>
      <c r="V20" s="415"/>
      <c r="W20" s="419"/>
      <c r="X20" s="420"/>
      <c r="Y20" s="420"/>
      <c r="Z20" s="32" t="s">
        <v>114</v>
      </c>
      <c r="AA20" s="547" t="s">
        <v>43</v>
      </c>
      <c r="AB20" s="548"/>
      <c r="AC20" s="549"/>
      <c r="AD20" s="46"/>
      <c r="AE20" s="46"/>
      <c r="AF20" s="46"/>
    </row>
    <row r="21" spans="1:52" s="2" customFormat="1" ht="19.7" customHeight="1">
      <c r="A21" s="409">
        <v>2</v>
      </c>
      <c r="B21" s="513" t="s">
        <v>22</v>
      </c>
      <c r="C21" s="410"/>
      <c r="D21" s="513" t="s">
        <v>22</v>
      </c>
      <c r="E21" s="514"/>
      <c r="F21" s="514"/>
      <c r="G21" s="410"/>
      <c r="H21" s="631"/>
      <c r="I21" s="632"/>
      <c r="J21" s="632"/>
      <c r="K21" s="632"/>
      <c r="L21" s="633"/>
      <c r="M21" s="505"/>
      <c r="N21" s="506"/>
      <c r="O21" s="506"/>
      <c r="P21" s="506"/>
      <c r="Q21" s="506"/>
      <c r="R21" s="506"/>
      <c r="S21" s="515"/>
      <c r="T21" s="403"/>
      <c r="U21" s="403"/>
      <c r="V21" s="403"/>
      <c r="W21" s="413" t="s">
        <v>254</v>
      </c>
      <c r="X21" s="413"/>
      <c r="Y21" s="413"/>
      <c r="Z21" s="413"/>
      <c r="AA21" s="501" t="s">
        <v>43</v>
      </c>
      <c r="AB21" s="502"/>
      <c r="AC21" s="503"/>
      <c r="AD21" s="12"/>
      <c r="AE21" s="12"/>
      <c r="AF21" s="12"/>
    </row>
    <row r="22" spans="1:52" s="2" customFormat="1" ht="19.7" customHeight="1">
      <c r="A22" s="362"/>
      <c r="B22" s="426" t="s">
        <v>294</v>
      </c>
      <c r="C22" s="375"/>
      <c r="D22" s="375"/>
      <c r="E22" s="375"/>
      <c r="F22" s="375"/>
      <c r="G22" s="504"/>
      <c r="H22" s="634"/>
      <c r="I22" s="635"/>
      <c r="J22" s="635"/>
      <c r="K22" s="635"/>
      <c r="L22" s="636"/>
      <c r="M22" s="505"/>
      <c r="N22" s="506"/>
      <c r="O22" s="506"/>
      <c r="P22" s="506"/>
      <c r="Q22" s="506"/>
      <c r="R22" s="506"/>
      <c r="S22" s="403"/>
      <c r="T22" s="403"/>
      <c r="U22" s="403"/>
      <c r="V22" s="403"/>
      <c r="W22" s="395" t="s">
        <v>255</v>
      </c>
      <c r="X22" s="395"/>
      <c r="Y22" s="395"/>
      <c r="Z22" s="395"/>
      <c r="AA22" s="501" t="s">
        <v>299</v>
      </c>
      <c r="AB22" s="502"/>
      <c r="AC22" s="503"/>
      <c r="AD22" s="12"/>
      <c r="AE22" s="12"/>
      <c r="AF22" s="12"/>
    </row>
    <row r="23" spans="1:52" s="2" customFormat="1" ht="19.7" customHeight="1">
      <c r="A23" s="362"/>
      <c r="B23" s="405">
        <f>VLOOKUP(B21,$AI$15:$AJ$17,2,FALSE)</f>
        <v>0</v>
      </c>
      <c r="C23" s="406"/>
      <c r="D23" s="521">
        <f>VLOOKUP(D21,$AK$15:$AL$18,2,FALSE)</f>
        <v>0</v>
      </c>
      <c r="E23" s="522"/>
      <c r="F23" s="522"/>
      <c r="G23" s="405"/>
      <c r="H23" s="640"/>
      <c r="I23" s="641"/>
      <c r="J23" s="641"/>
      <c r="K23" s="641"/>
      <c r="L23" s="642"/>
      <c r="M23" s="505"/>
      <c r="N23" s="506"/>
      <c r="O23" s="506"/>
      <c r="P23" s="506"/>
      <c r="Q23" s="506"/>
      <c r="R23" s="506"/>
      <c r="S23" s="403"/>
      <c r="T23" s="403"/>
      <c r="U23" s="403"/>
      <c r="V23" s="403"/>
      <c r="W23" s="407"/>
      <c r="X23" s="408"/>
      <c r="Y23" s="408"/>
      <c r="Z23" s="31" t="s">
        <v>114</v>
      </c>
      <c r="AA23" s="501" t="s">
        <v>43</v>
      </c>
      <c r="AB23" s="502"/>
      <c r="AC23" s="503"/>
      <c r="AD23" s="46"/>
      <c r="AE23" s="46"/>
      <c r="AF23" s="46"/>
    </row>
    <row r="24" spans="1:52" s="2" customFormat="1" ht="19.7" customHeight="1">
      <c r="A24" s="409">
        <v>3</v>
      </c>
      <c r="B24" s="513" t="s">
        <v>22</v>
      </c>
      <c r="C24" s="410"/>
      <c r="D24" s="513" t="s">
        <v>22</v>
      </c>
      <c r="E24" s="514"/>
      <c r="F24" s="514"/>
      <c r="G24" s="410"/>
      <c r="H24" s="631"/>
      <c r="I24" s="632"/>
      <c r="J24" s="632"/>
      <c r="K24" s="632"/>
      <c r="L24" s="633"/>
      <c r="M24" s="505"/>
      <c r="N24" s="506"/>
      <c r="O24" s="506"/>
      <c r="P24" s="506"/>
      <c r="Q24" s="506"/>
      <c r="R24" s="506"/>
      <c r="S24" s="515"/>
      <c r="T24" s="403"/>
      <c r="U24" s="403"/>
      <c r="V24" s="403"/>
      <c r="W24" s="413" t="s">
        <v>300</v>
      </c>
      <c r="X24" s="413"/>
      <c r="Y24" s="413"/>
      <c r="Z24" s="413"/>
      <c r="AA24" s="501" t="s">
        <v>299</v>
      </c>
      <c r="AB24" s="502"/>
      <c r="AC24" s="503"/>
      <c r="AD24" s="12"/>
      <c r="AE24" s="12"/>
      <c r="AF24" s="12"/>
    </row>
    <row r="25" spans="1:52" s="2" customFormat="1" ht="19.7" customHeight="1">
      <c r="A25" s="362"/>
      <c r="B25" s="426" t="s">
        <v>294</v>
      </c>
      <c r="C25" s="375"/>
      <c r="D25" s="375"/>
      <c r="E25" s="375"/>
      <c r="F25" s="375"/>
      <c r="G25" s="504"/>
      <c r="H25" s="634"/>
      <c r="I25" s="635"/>
      <c r="J25" s="635"/>
      <c r="K25" s="635"/>
      <c r="L25" s="636"/>
      <c r="M25" s="505"/>
      <c r="N25" s="506"/>
      <c r="O25" s="506"/>
      <c r="P25" s="506"/>
      <c r="Q25" s="506"/>
      <c r="R25" s="506"/>
      <c r="S25" s="403"/>
      <c r="T25" s="403"/>
      <c r="U25" s="403"/>
      <c r="V25" s="403"/>
      <c r="W25" s="395" t="s">
        <v>255</v>
      </c>
      <c r="X25" s="395"/>
      <c r="Y25" s="395"/>
      <c r="Z25" s="395"/>
      <c r="AA25" s="501" t="s">
        <v>299</v>
      </c>
      <c r="AB25" s="502"/>
      <c r="AC25" s="503"/>
      <c r="AD25" s="12"/>
      <c r="AE25" s="12"/>
      <c r="AF25" s="12"/>
    </row>
    <row r="26" spans="1:52" s="2" customFormat="1" ht="19.7" customHeight="1">
      <c r="A26" s="362"/>
      <c r="B26" s="405">
        <f>VLOOKUP(B24,$AI$15:$AJ$17,2,FALSE)</f>
        <v>0</v>
      </c>
      <c r="C26" s="406"/>
      <c r="D26" s="521">
        <f>VLOOKUP(D24,$AK$15:$AL$18,2,FALSE)</f>
        <v>0</v>
      </c>
      <c r="E26" s="522"/>
      <c r="F26" s="522"/>
      <c r="G26" s="405"/>
      <c r="H26" s="640"/>
      <c r="I26" s="641"/>
      <c r="J26" s="641"/>
      <c r="K26" s="641"/>
      <c r="L26" s="642"/>
      <c r="M26" s="505"/>
      <c r="N26" s="506"/>
      <c r="O26" s="506"/>
      <c r="P26" s="506"/>
      <c r="Q26" s="506"/>
      <c r="R26" s="506"/>
      <c r="S26" s="403"/>
      <c r="T26" s="403"/>
      <c r="U26" s="403"/>
      <c r="V26" s="403"/>
      <c r="W26" s="407"/>
      <c r="X26" s="408"/>
      <c r="Y26" s="408"/>
      <c r="Z26" s="31" t="s">
        <v>297</v>
      </c>
      <c r="AA26" s="501" t="s">
        <v>43</v>
      </c>
      <c r="AB26" s="502"/>
      <c r="AC26" s="503"/>
      <c r="AD26" s="46"/>
      <c r="AE26" s="46"/>
      <c r="AF26" s="46"/>
    </row>
    <row r="27" spans="1:52" s="2" customFormat="1" ht="19.7" customHeight="1">
      <c r="A27" s="409">
        <v>4</v>
      </c>
      <c r="B27" s="513" t="s">
        <v>22</v>
      </c>
      <c r="C27" s="410"/>
      <c r="D27" s="513" t="s">
        <v>22</v>
      </c>
      <c r="E27" s="514"/>
      <c r="F27" s="514"/>
      <c r="G27" s="410"/>
      <c r="H27" s="631"/>
      <c r="I27" s="632"/>
      <c r="J27" s="632"/>
      <c r="K27" s="632"/>
      <c r="L27" s="633"/>
      <c r="M27" s="505"/>
      <c r="N27" s="506"/>
      <c r="O27" s="506"/>
      <c r="P27" s="506"/>
      <c r="Q27" s="506"/>
      <c r="R27" s="506"/>
      <c r="S27" s="515"/>
      <c r="T27" s="403"/>
      <c r="U27" s="403"/>
      <c r="V27" s="403"/>
      <c r="W27" s="413" t="s">
        <v>254</v>
      </c>
      <c r="X27" s="413"/>
      <c r="Y27" s="413"/>
      <c r="Z27" s="413"/>
      <c r="AA27" s="501" t="s">
        <v>43</v>
      </c>
      <c r="AB27" s="502"/>
      <c r="AC27" s="503"/>
      <c r="AD27" s="12"/>
      <c r="AE27" s="12"/>
      <c r="AF27" s="12"/>
    </row>
    <row r="28" spans="1:52" s="2" customFormat="1" ht="19.7" customHeight="1">
      <c r="A28" s="362"/>
      <c r="B28" s="426" t="s">
        <v>294</v>
      </c>
      <c r="C28" s="375"/>
      <c r="D28" s="375"/>
      <c r="E28" s="375"/>
      <c r="F28" s="375"/>
      <c r="G28" s="504"/>
      <c r="H28" s="634"/>
      <c r="I28" s="635"/>
      <c r="J28" s="635"/>
      <c r="K28" s="635"/>
      <c r="L28" s="636"/>
      <c r="M28" s="505"/>
      <c r="N28" s="506"/>
      <c r="O28" s="506"/>
      <c r="P28" s="506"/>
      <c r="Q28" s="506"/>
      <c r="R28" s="506"/>
      <c r="S28" s="403"/>
      <c r="T28" s="403"/>
      <c r="U28" s="403"/>
      <c r="V28" s="403"/>
      <c r="W28" s="395" t="s">
        <v>255</v>
      </c>
      <c r="X28" s="395"/>
      <c r="Y28" s="395"/>
      <c r="Z28" s="395"/>
      <c r="AA28" s="501" t="s">
        <v>43</v>
      </c>
      <c r="AB28" s="502"/>
      <c r="AC28" s="503"/>
      <c r="AD28" s="12"/>
      <c r="AE28" s="12"/>
      <c r="AF28" s="12"/>
    </row>
    <row r="29" spans="1:52" s="2" customFormat="1" ht="19.7" customHeight="1">
      <c r="A29" s="362"/>
      <c r="B29" s="405">
        <f>VLOOKUP(B27,$AI$15:$AJ$17,2,FALSE)</f>
        <v>0</v>
      </c>
      <c r="C29" s="406"/>
      <c r="D29" s="521">
        <f>VLOOKUP(D27,$AK$15:$AL$18,2,FALSE)</f>
        <v>0</v>
      </c>
      <c r="E29" s="522"/>
      <c r="F29" s="522"/>
      <c r="G29" s="405"/>
      <c r="H29" s="640"/>
      <c r="I29" s="641"/>
      <c r="J29" s="641"/>
      <c r="K29" s="641"/>
      <c r="L29" s="642"/>
      <c r="M29" s="505"/>
      <c r="N29" s="506"/>
      <c r="O29" s="506"/>
      <c r="P29" s="506"/>
      <c r="Q29" s="506"/>
      <c r="R29" s="506"/>
      <c r="S29" s="403"/>
      <c r="T29" s="403"/>
      <c r="U29" s="403"/>
      <c r="V29" s="403"/>
      <c r="W29" s="407"/>
      <c r="X29" s="408"/>
      <c r="Y29" s="408"/>
      <c r="Z29" s="31" t="s">
        <v>114</v>
      </c>
      <c r="AA29" s="501" t="s">
        <v>43</v>
      </c>
      <c r="AB29" s="502"/>
      <c r="AC29" s="503"/>
      <c r="AD29" s="46"/>
      <c r="AE29" s="46"/>
      <c r="AF29" s="46"/>
    </row>
    <row r="30" spans="1:52" s="2" customFormat="1" ht="19.7" customHeight="1">
      <c r="A30" s="409">
        <v>5</v>
      </c>
      <c r="B30" s="513" t="s">
        <v>22</v>
      </c>
      <c r="C30" s="410"/>
      <c r="D30" s="513" t="s">
        <v>22</v>
      </c>
      <c r="E30" s="514"/>
      <c r="F30" s="514"/>
      <c r="G30" s="410"/>
      <c r="H30" s="631"/>
      <c r="I30" s="632"/>
      <c r="J30" s="632"/>
      <c r="K30" s="632"/>
      <c r="L30" s="633"/>
      <c r="M30" s="505"/>
      <c r="N30" s="506"/>
      <c r="O30" s="506"/>
      <c r="P30" s="506"/>
      <c r="Q30" s="506"/>
      <c r="R30" s="506"/>
      <c r="S30" s="515"/>
      <c r="T30" s="403"/>
      <c r="U30" s="403"/>
      <c r="V30" s="403"/>
      <c r="W30" s="413" t="s">
        <v>254</v>
      </c>
      <c r="X30" s="413"/>
      <c r="Y30" s="413"/>
      <c r="Z30" s="413"/>
      <c r="AA30" s="501" t="s">
        <v>43</v>
      </c>
      <c r="AB30" s="502"/>
      <c r="AC30" s="503"/>
      <c r="AD30" s="12"/>
      <c r="AE30" s="12"/>
      <c r="AF30" s="12"/>
    </row>
    <row r="31" spans="1:52" s="2" customFormat="1" ht="19.7" customHeight="1">
      <c r="A31" s="362"/>
      <c r="B31" s="426" t="s">
        <v>64</v>
      </c>
      <c r="C31" s="375"/>
      <c r="D31" s="375"/>
      <c r="E31" s="375"/>
      <c r="F31" s="375"/>
      <c r="G31" s="504"/>
      <c r="H31" s="634"/>
      <c r="I31" s="635"/>
      <c r="J31" s="635"/>
      <c r="K31" s="635"/>
      <c r="L31" s="636"/>
      <c r="M31" s="505"/>
      <c r="N31" s="506"/>
      <c r="O31" s="506"/>
      <c r="P31" s="506"/>
      <c r="Q31" s="506"/>
      <c r="R31" s="506"/>
      <c r="S31" s="403"/>
      <c r="T31" s="403"/>
      <c r="U31" s="403"/>
      <c r="V31" s="403"/>
      <c r="W31" s="395" t="s">
        <v>255</v>
      </c>
      <c r="X31" s="395"/>
      <c r="Y31" s="395"/>
      <c r="Z31" s="395"/>
      <c r="AA31" s="501" t="s">
        <v>43</v>
      </c>
      <c r="AB31" s="502"/>
      <c r="AC31" s="503"/>
      <c r="AD31" s="12"/>
      <c r="AE31" s="12"/>
      <c r="AF31" s="12"/>
    </row>
    <row r="32" spans="1:52" s="2" customFormat="1" ht="19.7" customHeight="1" thickBot="1">
      <c r="A32" s="512"/>
      <c r="B32" s="416">
        <f>VLOOKUP(B30,$AI$15:$AJ$17,2,FALSE)</f>
        <v>0</v>
      </c>
      <c r="C32" s="417"/>
      <c r="D32" s="517">
        <f>VLOOKUP(D30,$AK$15:$AL$18,2,FALSE)</f>
        <v>0</v>
      </c>
      <c r="E32" s="518"/>
      <c r="F32" s="518"/>
      <c r="G32" s="416"/>
      <c r="H32" s="637"/>
      <c r="I32" s="638"/>
      <c r="J32" s="638"/>
      <c r="K32" s="638"/>
      <c r="L32" s="639"/>
      <c r="M32" s="519"/>
      <c r="N32" s="520"/>
      <c r="O32" s="520"/>
      <c r="P32" s="520"/>
      <c r="Q32" s="520"/>
      <c r="R32" s="520"/>
      <c r="S32" s="516"/>
      <c r="T32" s="516"/>
      <c r="U32" s="516"/>
      <c r="V32" s="516"/>
      <c r="W32" s="507"/>
      <c r="X32" s="508"/>
      <c r="Y32" s="508"/>
      <c r="Z32" s="71" t="s">
        <v>297</v>
      </c>
      <c r="AA32" s="509" t="s">
        <v>43</v>
      </c>
      <c r="AB32" s="510"/>
      <c r="AC32" s="511"/>
      <c r="AD32" s="46"/>
      <c r="AE32" s="46"/>
      <c r="AF32" s="46"/>
    </row>
    <row r="33" spans="1:43" s="2" customFormat="1" ht="19.7" customHeight="1">
      <c r="A33" s="494" t="s">
        <v>59</v>
      </c>
      <c r="B33" s="496" t="s">
        <v>52</v>
      </c>
      <c r="C33" s="496"/>
      <c r="D33" s="496"/>
      <c r="E33" s="496"/>
      <c r="F33" s="496" t="s">
        <v>53</v>
      </c>
      <c r="G33" s="496"/>
      <c r="H33" s="496"/>
      <c r="I33" s="496"/>
      <c r="J33" s="628" t="s">
        <v>54</v>
      </c>
      <c r="K33" s="629"/>
      <c r="L33" s="629"/>
      <c r="M33" s="630"/>
      <c r="N33" s="497" t="s">
        <v>55</v>
      </c>
      <c r="O33" s="497"/>
      <c r="P33" s="497"/>
      <c r="Q33" s="497"/>
      <c r="R33" s="497" t="s">
        <v>56</v>
      </c>
      <c r="S33" s="497"/>
      <c r="T33" s="497"/>
      <c r="U33" s="497"/>
      <c r="V33" s="497" t="s">
        <v>60</v>
      </c>
      <c r="W33" s="497"/>
      <c r="X33" s="497"/>
      <c r="Y33" s="497"/>
      <c r="Z33" s="438" t="s">
        <v>80</v>
      </c>
      <c r="AA33" s="498"/>
      <c r="AB33" s="498"/>
      <c r="AC33" s="499"/>
      <c r="AD33" s="46"/>
      <c r="AE33" s="46"/>
      <c r="AH33" s="69" t="s">
        <v>49</v>
      </c>
      <c r="AI33" s="69">
        <v>3</v>
      </c>
      <c r="AK33" s="69">
        <v>3</v>
      </c>
      <c r="AL33" s="69">
        <v>0.6</v>
      </c>
      <c r="AM33" s="69">
        <v>2</v>
      </c>
      <c r="AN33" s="69">
        <v>0.6</v>
      </c>
      <c r="AO33" s="69">
        <v>4</v>
      </c>
      <c r="AP33" s="69">
        <v>0.6</v>
      </c>
    </row>
    <row r="34" spans="1:43" s="2" customFormat="1" ht="19.7" customHeight="1">
      <c r="A34" s="495"/>
      <c r="B34" s="486" t="s">
        <v>51</v>
      </c>
      <c r="C34" s="486"/>
      <c r="D34" s="487">
        <v>2</v>
      </c>
      <c r="E34" s="488"/>
      <c r="F34" s="486" t="s">
        <v>51</v>
      </c>
      <c r="G34" s="486"/>
      <c r="H34" s="487">
        <v>2</v>
      </c>
      <c r="I34" s="488"/>
      <c r="J34" s="620" t="s">
        <v>51</v>
      </c>
      <c r="K34" s="621"/>
      <c r="L34" s="487">
        <v>2</v>
      </c>
      <c r="M34" s="488"/>
      <c r="N34" s="486" t="s">
        <v>51</v>
      </c>
      <c r="O34" s="486"/>
      <c r="P34" s="487">
        <v>2</v>
      </c>
      <c r="Q34" s="488"/>
      <c r="R34" s="486" t="s">
        <v>51</v>
      </c>
      <c r="S34" s="486"/>
      <c r="T34" s="487">
        <v>2</v>
      </c>
      <c r="U34" s="488"/>
      <c r="V34" s="489">
        <f>SUM(B35:U36)</f>
        <v>0</v>
      </c>
      <c r="W34" s="489"/>
      <c r="X34" s="489"/>
      <c r="Y34" s="489"/>
      <c r="Z34" s="490">
        <f>AB6+V34</f>
        <v>0</v>
      </c>
      <c r="AA34" s="491"/>
      <c r="AB34" s="491"/>
      <c r="AC34" s="492"/>
      <c r="AD34" s="46"/>
      <c r="AE34" s="46"/>
      <c r="AH34" s="69" t="s">
        <v>50</v>
      </c>
      <c r="AI34" s="69">
        <v>3</v>
      </c>
      <c r="AK34" s="69">
        <v>6</v>
      </c>
      <c r="AL34" s="69">
        <v>0.4</v>
      </c>
      <c r="AM34" s="69">
        <v>3</v>
      </c>
      <c r="AN34" s="69">
        <v>0.4</v>
      </c>
      <c r="AO34" s="69">
        <v>7</v>
      </c>
      <c r="AP34" s="69">
        <v>0.4</v>
      </c>
    </row>
    <row r="35" spans="1:43" s="2" customFormat="1" ht="18" customHeight="1">
      <c r="A35" s="495"/>
      <c r="B35" s="500">
        <f>D34*B20*D20</f>
        <v>0</v>
      </c>
      <c r="C35" s="500"/>
      <c r="D35" s="500"/>
      <c r="E35" s="500"/>
      <c r="F35" s="500">
        <f>H34*B23*D23</f>
        <v>0</v>
      </c>
      <c r="G35" s="500"/>
      <c r="H35" s="500"/>
      <c r="I35" s="500"/>
      <c r="J35" s="622">
        <f>L34*B26*D26</f>
        <v>0</v>
      </c>
      <c r="K35" s="623"/>
      <c r="L35" s="623"/>
      <c r="M35" s="624"/>
      <c r="N35" s="500">
        <f>P34*B29*D29</f>
        <v>0</v>
      </c>
      <c r="O35" s="500"/>
      <c r="P35" s="500"/>
      <c r="Q35" s="500"/>
      <c r="R35" s="500">
        <f>T34*B32*D32</f>
        <v>0</v>
      </c>
      <c r="S35" s="500"/>
      <c r="T35" s="500"/>
      <c r="U35" s="500"/>
      <c r="V35" s="489"/>
      <c r="W35" s="489"/>
      <c r="X35" s="489"/>
      <c r="Y35" s="489"/>
      <c r="Z35" s="493"/>
      <c r="AA35" s="491"/>
      <c r="AB35" s="491"/>
      <c r="AC35" s="492"/>
      <c r="AD35" s="46"/>
      <c r="AE35" s="46"/>
    </row>
    <row r="36" spans="1:43" s="2" customFormat="1" ht="18" customHeight="1">
      <c r="A36" s="495"/>
      <c r="B36" s="500"/>
      <c r="C36" s="500"/>
      <c r="D36" s="500"/>
      <c r="E36" s="500"/>
      <c r="F36" s="500"/>
      <c r="G36" s="500"/>
      <c r="H36" s="500"/>
      <c r="I36" s="500"/>
      <c r="J36" s="625"/>
      <c r="K36" s="626"/>
      <c r="L36" s="626"/>
      <c r="M36" s="627"/>
      <c r="N36" s="500"/>
      <c r="O36" s="500"/>
      <c r="P36" s="500"/>
      <c r="Q36" s="500"/>
      <c r="R36" s="500"/>
      <c r="S36" s="500"/>
      <c r="T36" s="500"/>
      <c r="U36" s="500"/>
      <c r="V36" s="489"/>
      <c r="W36" s="489"/>
      <c r="X36" s="489"/>
      <c r="Y36" s="489"/>
      <c r="Z36" s="493"/>
      <c r="AA36" s="491"/>
      <c r="AB36" s="491"/>
      <c r="AC36" s="492"/>
      <c r="AD36" s="46"/>
      <c r="AE36" s="46"/>
      <c r="AH36" s="3"/>
      <c r="AI36" s="3"/>
      <c r="AJ36" s="3"/>
      <c r="AK36" s="3"/>
      <c r="AL36" s="3"/>
      <c r="AM36" s="3"/>
      <c r="AN36" s="3"/>
      <c r="AO36" s="3"/>
      <c r="AP36" s="3"/>
    </row>
    <row r="37" spans="1:43" s="2" customFormat="1" ht="19.7" customHeight="1">
      <c r="A37" s="477" t="s">
        <v>61</v>
      </c>
      <c r="B37" s="104" t="s">
        <v>62</v>
      </c>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8"/>
      <c r="AD37" s="46"/>
      <c r="AE37" s="46"/>
      <c r="AF37" s="46"/>
      <c r="AI37" s="3"/>
      <c r="AJ37" s="3"/>
      <c r="AK37" s="3"/>
      <c r="AL37" s="3"/>
      <c r="AM37" s="3"/>
      <c r="AN37" s="3"/>
      <c r="AO37" s="3"/>
      <c r="AP37" s="3"/>
      <c r="AQ37" s="3"/>
    </row>
    <row r="38" spans="1:43" s="2" customFormat="1" ht="19.7" customHeight="1">
      <c r="A38" s="478"/>
      <c r="B38" s="105" t="s">
        <v>301</v>
      </c>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70"/>
      <c r="AD38" s="46"/>
      <c r="AE38" s="46"/>
      <c r="AF38" s="46"/>
      <c r="AI38" s="3"/>
      <c r="AJ38" s="3"/>
      <c r="AK38" s="3"/>
      <c r="AL38" s="3"/>
      <c r="AM38" s="3"/>
      <c r="AN38" s="3"/>
      <c r="AO38" s="3"/>
      <c r="AP38" s="3"/>
      <c r="AQ38" s="3"/>
    </row>
    <row r="39" spans="1:43" ht="19.7" customHeight="1">
      <c r="A39" s="478"/>
      <c r="B39" s="70" t="s">
        <v>63</v>
      </c>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6"/>
    </row>
    <row r="40" spans="1:43" ht="19.7" customHeight="1" thickBot="1">
      <c r="A40" s="479"/>
      <c r="B40" s="101" t="s">
        <v>258</v>
      </c>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3"/>
    </row>
    <row r="41" spans="1:43" ht="12.75" customHeight="1">
      <c r="A41" s="12"/>
      <c r="B41" s="12"/>
      <c r="C41" s="12"/>
      <c r="D41" s="12"/>
      <c r="E41" s="12"/>
    </row>
    <row r="42" spans="1:43" ht="12.75" customHeight="1">
      <c r="A42" s="12"/>
      <c r="B42" s="12"/>
      <c r="C42" s="12"/>
      <c r="D42" s="12"/>
      <c r="E42" s="12"/>
    </row>
  </sheetData>
  <dataConsolidate/>
  <mergeCells count="178">
    <mergeCell ref="A4:B4"/>
    <mergeCell ref="C4:M4"/>
    <mergeCell ref="N4:O4"/>
    <mergeCell ref="P4:U4"/>
    <mergeCell ref="V4:Y4"/>
    <mergeCell ref="Z4:AB4"/>
    <mergeCell ref="W1:Y1"/>
    <mergeCell ref="Z1:AC1"/>
    <mergeCell ref="A3:B3"/>
    <mergeCell ref="C3:M3"/>
    <mergeCell ref="N3:Q3"/>
    <mergeCell ref="R3:Y3"/>
    <mergeCell ref="AA3:AB3"/>
    <mergeCell ref="A1:F1"/>
    <mergeCell ref="Z5:AC5"/>
    <mergeCell ref="A6:J6"/>
    <mergeCell ref="N6:Q6"/>
    <mergeCell ref="W6:X6"/>
    <mergeCell ref="Z6:AA6"/>
    <mergeCell ref="AB6:AC9"/>
    <mergeCell ref="A7:J7"/>
    <mergeCell ref="N7:Q7"/>
    <mergeCell ref="W7:X7"/>
    <mergeCell ref="Z7:AA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S15:V17"/>
    <mergeCell ref="W15:Z15"/>
    <mergeCell ref="AA15:AC15"/>
    <mergeCell ref="B16:G16"/>
    <mergeCell ref="M16:R16"/>
    <mergeCell ref="W16:Z16"/>
    <mergeCell ref="AA16:AC16"/>
    <mergeCell ref="B17:C17"/>
    <mergeCell ref="D17:G17"/>
    <mergeCell ref="M17:R17"/>
    <mergeCell ref="W17:Y17"/>
    <mergeCell ref="AA17:AC17"/>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V33:Y33"/>
    <mergeCell ref="Z33:AC33"/>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30:Z30"/>
    <mergeCell ref="AA30:AC30"/>
    <mergeCell ref="B31:G31"/>
    <mergeCell ref="M31:R31"/>
    <mergeCell ref="W31:Z31"/>
    <mergeCell ref="AA31:AC31"/>
    <mergeCell ref="A30:A32"/>
    <mergeCell ref="B30:C30"/>
    <mergeCell ref="D30:G30"/>
    <mergeCell ref="H30:L32"/>
    <mergeCell ref="M30:R30"/>
    <mergeCell ref="S30:V32"/>
    <mergeCell ref="B32:C32"/>
    <mergeCell ref="D32:G32"/>
    <mergeCell ref="M32:R32"/>
    <mergeCell ref="W32:Y32"/>
    <mergeCell ref="AA32:AC32"/>
    <mergeCell ref="A37:A40"/>
    <mergeCell ref="N34:O34"/>
    <mergeCell ref="P34:Q34"/>
    <mergeCell ref="R34:S34"/>
    <mergeCell ref="T34:U34"/>
    <mergeCell ref="A33:A36"/>
    <mergeCell ref="V34:Y36"/>
    <mergeCell ref="Z34:AC36"/>
    <mergeCell ref="B34:C34"/>
    <mergeCell ref="D34:E34"/>
    <mergeCell ref="F34:G34"/>
    <mergeCell ref="H34:I34"/>
    <mergeCell ref="J34:K34"/>
    <mergeCell ref="L34:M34"/>
    <mergeCell ref="B35:E36"/>
    <mergeCell ref="F35:I36"/>
    <mergeCell ref="J35:M36"/>
    <mergeCell ref="N35:Q36"/>
    <mergeCell ref="R35:U36"/>
    <mergeCell ref="B33:E33"/>
    <mergeCell ref="F33:I33"/>
    <mergeCell ref="J33:M33"/>
    <mergeCell ref="N33:Q33"/>
    <mergeCell ref="R33:U33"/>
  </mergeCells>
  <phoneticPr fontId="3"/>
  <dataValidations count="6">
    <dataValidation type="list" allowBlank="1" showInputMessage="1" showErrorMessage="1" sqref="B15:C15 B30:C30 B27:C27 B24:C24 B21:C21 B18:C18">
      <formula1>$AI$15:$AI$17</formula1>
    </dataValidation>
    <dataValidation type="list" allowBlank="1" showInputMessage="1" showErrorMessage="1" sqref="A8">
      <formula1>$AM$6:$AM$7</formula1>
    </dataValidation>
    <dataValidation type="list" allowBlank="1" showInputMessage="1" showErrorMessage="1" sqref="A6:A7">
      <formula1>$AK$6:$AK$7</formula1>
    </dataValidation>
    <dataValidation type="list" allowBlank="1" showInputMessage="1" showErrorMessage="1" sqref="D18:G18 D30:G30 D27:G27 D24:G24 D21:G21 D15:G15">
      <formula1>$AK$15:$AK$18</formula1>
    </dataValidation>
    <dataValidation type="list" allowBlank="1" showInputMessage="1" showErrorMessage="1" sqref="A7:J7">
      <formula1>$AI$6:$AI$8</formula1>
    </dataValidation>
    <dataValidation type="list" allowBlank="1" showInputMessage="1" showErrorMessage="1" sqref="A9:J9">
      <formula1>$AO$7:$AO$11</formula1>
    </dataValidation>
  </dataValidations>
  <pageMargins left="0.78740157480314965" right="0.39370078740157483" top="0.78740157480314965" bottom="0.78740157480314965" header="0.59055118110236227" footer="0.39370078740157483"/>
  <pageSetup paperSize="9" orientation="portrait" verticalDpi="0" r:id="rId1"/>
  <headerFooter>
    <oddFooter>&amp;R&amp;"ＭＳ 明朝,標準"&amp;8御坊市新庁舎建設事業 発注者支援（コンストラクション・マネジメント）業務委託プロポーザル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Z42"/>
  <sheetViews>
    <sheetView showGridLines="0" view="pageBreakPreview" zoomScaleNormal="100" zoomScaleSheetLayoutView="100" workbookViewId="0">
      <selection activeCell="A47" sqref="A47:XFD47"/>
    </sheetView>
  </sheetViews>
  <sheetFormatPr defaultColWidth="13" defaultRowHeight="12"/>
  <cols>
    <col min="1" max="15" width="3.125" style="3" customWidth="1"/>
    <col min="16" max="16" width="3" style="3" customWidth="1"/>
    <col min="17" max="28" width="3.125" style="3" customWidth="1"/>
    <col min="29" max="29" width="4.375" style="3" customWidth="1"/>
    <col min="30" max="33" width="2.125" style="3" customWidth="1"/>
    <col min="34" max="34" width="11.5" style="3" customWidth="1"/>
    <col min="35" max="35" width="15.625" style="3" customWidth="1"/>
    <col min="36" max="36" width="10.5" style="3" customWidth="1"/>
    <col min="37" max="37" width="9.5" style="3" customWidth="1"/>
    <col min="38" max="38" width="13" style="3" customWidth="1"/>
    <col min="39" max="39" width="9.5" style="3" customWidth="1"/>
    <col min="40" max="40" width="13.625" style="3" customWidth="1"/>
    <col min="41" max="41" width="30.5" style="3" customWidth="1"/>
    <col min="42" max="51" width="13" style="3" customWidth="1"/>
    <col min="52" max="16384" width="13" style="3"/>
  </cols>
  <sheetData>
    <row r="1" spans="1:51" ht="18" customHeight="1">
      <c r="A1" s="321" t="s">
        <v>500</v>
      </c>
      <c r="B1" s="321"/>
      <c r="C1" s="321"/>
      <c r="D1" s="321"/>
      <c r="E1" s="321"/>
      <c r="F1" s="321"/>
      <c r="W1" s="301" t="s">
        <v>68</v>
      </c>
      <c r="X1" s="301"/>
      <c r="Y1" s="301"/>
      <c r="Z1" s="301"/>
      <c r="AA1" s="301"/>
      <c r="AB1" s="301"/>
      <c r="AC1" s="301"/>
    </row>
    <row r="2" spans="1:51" ht="19.7" customHeight="1" thickBot="1">
      <c r="A2" s="50" t="s">
        <v>86</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row>
    <row r="3" spans="1:51" s="2" customFormat="1" ht="19.7" customHeight="1" thickBot="1">
      <c r="A3" s="605" t="s">
        <v>2</v>
      </c>
      <c r="B3" s="606"/>
      <c r="C3" s="608"/>
      <c r="D3" s="608"/>
      <c r="E3" s="608"/>
      <c r="F3" s="608"/>
      <c r="G3" s="608"/>
      <c r="H3" s="608"/>
      <c r="I3" s="608"/>
      <c r="J3" s="608"/>
      <c r="K3" s="608"/>
      <c r="L3" s="608"/>
      <c r="M3" s="608"/>
      <c r="N3" s="609" t="s">
        <v>302</v>
      </c>
      <c r="O3" s="619"/>
      <c r="P3" s="619"/>
      <c r="Q3" s="610"/>
      <c r="R3" s="607" t="s">
        <v>303</v>
      </c>
      <c r="S3" s="608"/>
      <c r="T3" s="608"/>
      <c r="U3" s="608"/>
      <c r="V3" s="608"/>
      <c r="W3" s="608"/>
      <c r="X3" s="608"/>
      <c r="Y3" s="608"/>
      <c r="Z3" s="41" t="s">
        <v>37</v>
      </c>
      <c r="AA3" s="616"/>
      <c r="AB3" s="616"/>
      <c r="AC3" s="52" t="s">
        <v>38</v>
      </c>
      <c r="AD3" s="42"/>
      <c r="AE3" s="42"/>
      <c r="AF3" s="42"/>
    </row>
    <row r="4" spans="1:51" s="2" customFormat="1" ht="19.7" customHeight="1" thickBot="1">
      <c r="A4" s="605" t="s">
        <v>34</v>
      </c>
      <c r="B4" s="606"/>
      <c r="C4" s="607"/>
      <c r="D4" s="608"/>
      <c r="E4" s="608"/>
      <c r="F4" s="608"/>
      <c r="G4" s="608"/>
      <c r="H4" s="608"/>
      <c r="I4" s="608"/>
      <c r="J4" s="608"/>
      <c r="K4" s="608"/>
      <c r="L4" s="608"/>
      <c r="M4" s="608"/>
      <c r="N4" s="609" t="s">
        <v>304</v>
      </c>
      <c r="O4" s="610"/>
      <c r="P4" s="607"/>
      <c r="Q4" s="608"/>
      <c r="R4" s="608"/>
      <c r="S4" s="608"/>
      <c r="T4" s="608"/>
      <c r="U4" s="611"/>
      <c r="V4" s="612" t="s">
        <v>39</v>
      </c>
      <c r="W4" s="613"/>
      <c r="X4" s="613"/>
      <c r="Y4" s="614"/>
      <c r="Z4" s="615"/>
      <c r="AA4" s="616"/>
      <c r="AB4" s="616"/>
      <c r="AC4" s="53" t="s">
        <v>305</v>
      </c>
      <c r="AD4" s="42"/>
      <c r="AE4" s="42"/>
      <c r="AF4" s="42"/>
    </row>
    <row r="5" spans="1:51" s="2" customFormat="1" ht="19.7" customHeight="1" thickBot="1">
      <c r="A5" s="89" t="s">
        <v>136</v>
      </c>
      <c r="B5" s="90"/>
      <c r="C5" s="90"/>
      <c r="D5" s="90"/>
      <c r="E5" s="90"/>
      <c r="F5" s="90"/>
      <c r="G5" s="90"/>
      <c r="H5" s="90"/>
      <c r="I5" s="90"/>
      <c r="J5" s="90"/>
      <c r="K5" s="90"/>
      <c r="L5" s="90"/>
      <c r="M5" s="90"/>
      <c r="N5" s="90"/>
      <c r="O5" s="90"/>
      <c r="P5" s="90"/>
      <c r="Q5" s="90"/>
      <c r="R5" s="90"/>
      <c r="S5" s="90"/>
      <c r="T5" s="90"/>
      <c r="U5" s="90"/>
      <c r="V5" s="90"/>
      <c r="W5" s="90"/>
      <c r="X5" s="90"/>
      <c r="Y5" s="91"/>
      <c r="Z5" s="594" t="s">
        <v>58</v>
      </c>
      <c r="AA5" s="595"/>
      <c r="AB5" s="595"/>
      <c r="AC5" s="596"/>
      <c r="AD5" s="42"/>
      <c r="AE5" s="42"/>
      <c r="AF5" s="42"/>
    </row>
    <row r="6" spans="1:51" s="2" customFormat="1" ht="19.7" customHeight="1">
      <c r="A6" s="569" t="s">
        <v>47</v>
      </c>
      <c r="B6" s="570"/>
      <c r="C6" s="570"/>
      <c r="D6" s="570"/>
      <c r="E6" s="570"/>
      <c r="F6" s="570"/>
      <c r="G6" s="570"/>
      <c r="H6" s="570"/>
      <c r="I6" s="570"/>
      <c r="J6" s="570"/>
      <c r="K6" s="84" t="s">
        <v>306</v>
      </c>
      <c r="L6" s="85"/>
      <c r="M6" s="85"/>
      <c r="N6" s="599"/>
      <c r="O6" s="599"/>
      <c r="P6" s="599"/>
      <c r="Q6" s="599"/>
      <c r="R6" s="84" t="s">
        <v>48</v>
      </c>
      <c r="S6" s="86"/>
      <c r="T6" s="87"/>
      <c r="U6" s="87"/>
      <c r="V6" s="87"/>
      <c r="W6" s="599"/>
      <c r="X6" s="599"/>
      <c r="Y6" s="88" t="s">
        <v>229</v>
      </c>
      <c r="Z6" s="572">
        <f>VLOOKUP(A6,$AK$6:$AL$7,2,FALSE)</f>
        <v>0</v>
      </c>
      <c r="AA6" s="573"/>
      <c r="AB6" s="600">
        <f>IF(SUM(Z8:AA9)&gt;=2,2,SUM(Z8:AA9))+Z6+Z7</f>
        <v>0</v>
      </c>
      <c r="AC6" s="601"/>
      <c r="AD6" s="42"/>
      <c r="AE6" s="42"/>
      <c r="AF6" s="42"/>
      <c r="AI6" s="60" t="s">
        <v>307</v>
      </c>
      <c r="AJ6" s="65">
        <v>2</v>
      </c>
      <c r="AK6" s="59" t="s">
        <v>308</v>
      </c>
      <c r="AL6" s="65">
        <v>1</v>
      </c>
      <c r="AM6" s="59" t="s">
        <v>233</v>
      </c>
      <c r="AN6" s="65">
        <v>1</v>
      </c>
      <c r="AQ6" s="57"/>
      <c r="AR6" s="57"/>
      <c r="AS6" s="57"/>
      <c r="AT6" s="57"/>
      <c r="AU6" s="57"/>
      <c r="AV6" s="57"/>
      <c r="AW6" s="57"/>
      <c r="AX6" s="57"/>
    </row>
    <row r="7" spans="1:51" s="2" customFormat="1" ht="19.7" customHeight="1">
      <c r="A7" s="597" t="s">
        <v>47</v>
      </c>
      <c r="B7" s="598"/>
      <c r="C7" s="598"/>
      <c r="D7" s="598"/>
      <c r="E7" s="598"/>
      <c r="F7" s="598"/>
      <c r="G7" s="598"/>
      <c r="H7" s="598"/>
      <c r="I7" s="598"/>
      <c r="J7" s="598"/>
      <c r="K7" s="48" t="s">
        <v>230</v>
      </c>
      <c r="L7" s="51"/>
      <c r="M7" s="51"/>
      <c r="N7" s="571"/>
      <c r="O7" s="571"/>
      <c r="P7" s="571"/>
      <c r="Q7" s="571"/>
      <c r="R7" s="48" t="s">
        <v>48</v>
      </c>
      <c r="S7" s="61"/>
      <c r="T7" s="47"/>
      <c r="U7" s="47"/>
      <c r="V7" s="47"/>
      <c r="W7" s="571"/>
      <c r="X7" s="571"/>
      <c r="Y7" s="49" t="s">
        <v>229</v>
      </c>
      <c r="Z7" s="572">
        <f>VLOOKUP(A7,$AI$6:$AJ$9,2,FALSE)</f>
        <v>0</v>
      </c>
      <c r="AA7" s="573"/>
      <c r="AB7" s="602"/>
      <c r="AC7" s="601"/>
      <c r="AD7" s="42"/>
      <c r="AE7" s="42"/>
      <c r="AF7" s="42"/>
      <c r="AI7" s="60" t="s">
        <v>232</v>
      </c>
      <c r="AJ7" s="65">
        <v>1</v>
      </c>
      <c r="AK7" s="59" t="s">
        <v>47</v>
      </c>
      <c r="AL7" s="65">
        <v>0</v>
      </c>
      <c r="AM7" s="59" t="s">
        <v>47</v>
      </c>
      <c r="AN7" s="65">
        <v>0</v>
      </c>
      <c r="AO7" s="60" t="s">
        <v>309</v>
      </c>
      <c r="AP7" s="65">
        <v>1</v>
      </c>
      <c r="AQ7" s="58"/>
      <c r="AR7" s="58"/>
      <c r="AS7" s="58"/>
      <c r="AT7" s="58"/>
      <c r="AU7" s="58"/>
      <c r="AV7" s="58"/>
      <c r="AW7" s="58"/>
      <c r="AX7" s="58"/>
    </row>
    <row r="8" spans="1:51" s="2" customFormat="1" ht="19.7" customHeight="1">
      <c r="A8" s="569" t="s">
        <v>47</v>
      </c>
      <c r="B8" s="570"/>
      <c r="C8" s="570"/>
      <c r="D8" s="570"/>
      <c r="E8" s="570"/>
      <c r="F8" s="570"/>
      <c r="G8" s="570"/>
      <c r="H8" s="570"/>
      <c r="I8" s="570"/>
      <c r="J8" s="570"/>
      <c r="K8" s="48" t="s">
        <v>260</v>
      </c>
      <c r="L8" s="51"/>
      <c r="M8" s="51"/>
      <c r="N8" s="571"/>
      <c r="O8" s="571"/>
      <c r="P8" s="571"/>
      <c r="Q8" s="571"/>
      <c r="R8" s="48" t="s">
        <v>48</v>
      </c>
      <c r="S8" s="61"/>
      <c r="T8" s="47"/>
      <c r="U8" s="47"/>
      <c r="V8" s="47"/>
      <c r="W8" s="571"/>
      <c r="X8" s="571"/>
      <c r="Y8" s="49" t="s">
        <v>229</v>
      </c>
      <c r="Z8" s="572">
        <f>VLOOKUP(A8,$AM$6:$AN$7,2,FALSE)</f>
        <v>0</v>
      </c>
      <c r="AA8" s="573"/>
      <c r="AB8" s="602"/>
      <c r="AC8" s="601"/>
      <c r="AD8" s="42"/>
      <c r="AE8" s="42"/>
      <c r="AF8" s="42"/>
      <c r="AI8" s="60" t="s">
        <v>310</v>
      </c>
      <c r="AJ8" s="65">
        <v>1</v>
      </c>
      <c r="AK8" s="59"/>
      <c r="AM8" s="59"/>
      <c r="AN8" s="65"/>
      <c r="AO8" s="60" t="s">
        <v>311</v>
      </c>
      <c r="AP8" s="65">
        <v>1</v>
      </c>
      <c r="AQ8" s="57"/>
      <c r="AR8" s="57"/>
      <c r="AS8" s="57"/>
      <c r="AT8" s="57"/>
      <c r="AU8" s="57"/>
    </row>
    <row r="9" spans="1:51" s="2" customFormat="1" ht="19.7" customHeight="1" thickBot="1">
      <c r="A9" s="574" t="s">
        <v>287</v>
      </c>
      <c r="B9" s="575"/>
      <c r="C9" s="575"/>
      <c r="D9" s="575"/>
      <c r="E9" s="575"/>
      <c r="F9" s="575"/>
      <c r="G9" s="575"/>
      <c r="H9" s="575"/>
      <c r="I9" s="575"/>
      <c r="J9" s="575"/>
      <c r="K9" s="48" t="s">
        <v>230</v>
      </c>
      <c r="L9" s="51"/>
      <c r="M9" s="51"/>
      <c r="N9" s="576"/>
      <c r="O9" s="576"/>
      <c r="P9" s="576"/>
      <c r="Q9" s="576"/>
      <c r="R9" s="62" t="s">
        <v>48</v>
      </c>
      <c r="S9" s="63"/>
      <c r="T9" s="64"/>
      <c r="U9" s="64"/>
      <c r="V9" s="64"/>
      <c r="W9" s="571"/>
      <c r="X9" s="571"/>
      <c r="Y9" s="49" t="s">
        <v>263</v>
      </c>
      <c r="Z9" s="572">
        <f>VLOOKUP(A9,$AO$7:$AP$11,2,FALSE)</f>
        <v>0</v>
      </c>
      <c r="AA9" s="573"/>
      <c r="AB9" s="603"/>
      <c r="AC9" s="604"/>
      <c r="AD9" s="42"/>
      <c r="AE9" s="42"/>
      <c r="AF9" s="42"/>
      <c r="AI9" s="68" t="s">
        <v>47</v>
      </c>
      <c r="AJ9" s="65"/>
      <c r="AO9" s="60" t="s">
        <v>312</v>
      </c>
      <c r="AP9" s="65">
        <v>1</v>
      </c>
    </row>
    <row r="10" spans="1:51" s="2" customFormat="1" ht="19.7" customHeight="1" thickBot="1">
      <c r="A10" s="54" t="s">
        <v>126</v>
      </c>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6"/>
      <c r="AD10" s="42"/>
      <c r="AE10" s="42"/>
      <c r="AF10" s="42"/>
      <c r="AI10" s="68"/>
      <c r="AJ10" s="65">
        <v>0</v>
      </c>
      <c r="AO10" s="60" t="s">
        <v>284</v>
      </c>
      <c r="AP10" s="65">
        <v>1</v>
      </c>
    </row>
    <row r="11" spans="1:51" s="2" customFormat="1" ht="19.7" customHeight="1">
      <c r="A11" s="324" t="s">
        <v>313</v>
      </c>
      <c r="B11" s="327" t="s">
        <v>314</v>
      </c>
      <c r="C11" s="328"/>
      <c r="D11" s="327" t="s">
        <v>44</v>
      </c>
      <c r="E11" s="593"/>
      <c r="F11" s="593"/>
      <c r="G11" s="328"/>
      <c r="H11" s="523" t="s">
        <v>17</v>
      </c>
      <c r="I11" s="524"/>
      <c r="J11" s="524"/>
      <c r="K11" s="524"/>
      <c r="L11" s="525"/>
      <c r="M11" s="332" t="s">
        <v>315</v>
      </c>
      <c r="N11" s="333"/>
      <c r="O11" s="333"/>
      <c r="P11" s="333"/>
      <c r="Q11" s="333"/>
      <c r="R11" s="334"/>
      <c r="S11" s="335" t="s">
        <v>18</v>
      </c>
      <c r="T11" s="335"/>
      <c r="U11" s="335"/>
      <c r="V11" s="335"/>
      <c r="W11" s="335"/>
      <c r="X11" s="335"/>
      <c r="Y11" s="335"/>
      <c r="Z11" s="335"/>
      <c r="AA11" s="577" t="s">
        <v>236</v>
      </c>
      <c r="AB11" s="578"/>
      <c r="AC11" s="579"/>
      <c r="AD11" s="40"/>
      <c r="AE11" s="40"/>
      <c r="AO11" s="60" t="s">
        <v>287</v>
      </c>
      <c r="AP11" s="2">
        <v>0</v>
      </c>
    </row>
    <row r="12" spans="1:51" s="2" customFormat="1" ht="19.7" customHeight="1">
      <c r="A12" s="325"/>
      <c r="B12" s="338" t="s">
        <v>113</v>
      </c>
      <c r="C12" s="339"/>
      <c r="D12" s="340" t="s">
        <v>81</v>
      </c>
      <c r="E12" s="580"/>
      <c r="F12" s="580"/>
      <c r="G12" s="341"/>
      <c r="H12" s="526"/>
      <c r="I12" s="527"/>
      <c r="J12" s="527"/>
      <c r="K12" s="527"/>
      <c r="L12" s="528"/>
      <c r="M12" s="346" t="s">
        <v>316</v>
      </c>
      <c r="N12" s="347"/>
      <c r="O12" s="347"/>
      <c r="P12" s="347"/>
      <c r="Q12" s="347"/>
      <c r="R12" s="348"/>
      <c r="S12" s="302" t="s">
        <v>19</v>
      </c>
      <c r="T12" s="302"/>
      <c r="U12" s="302"/>
      <c r="V12" s="302"/>
      <c r="W12" s="302" t="s">
        <v>238</v>
      </c>
      <c r="X12" s="302"/>
      <c r="Y12" s="302"/>
      <c r="Z12" s="302"/>
      <c r="AA12" s="587" t="s">
        <v>317</v>
      </c>
      <c r="AB12" s="588"/>
      <c r="AC12" s="589"/>
      <c r="AD12" s="12"/>
      <c r="AE12" s="12"/>
      <c r="AO12" s="60"/>
    </row>
    <row r="13" spans="1:51" s="2" customFormat="1" ht="19.7" customHeight="1">
      <c r="A13" s="325"/>
      <c r="B13" s="338"/>
      <c r="C13" s="339"/>
      <c r="D13" s="581"/>
      <c r="E13" s="582"/>
      <c r="F13" s="582"/>
      <c r="G13" s="583"/>
      <c r="H13" s="526"/>
      <c r="I13" s="527"/>
      <c r="J13" s="527"/>
      <c r="K13" s="527"/>
      <c r="L13" s="528"/>
      <c r="M13" s="349"/>
      <c r="N13" s="350"/>
      <c r="O13" s="350"/>
      <c r="P13" s="350"/>
      <c r="Q13" s="350"/>
      <c r="R13" s="351"/>
      <c r="S13" s="302"/>
      <c r="T13" s="302"/>
      <c r="U13" s="302"/>
      <c r="V13" s="302"/>
      <c r="W13" s="302" t="s">
        <v>318</v>
      </c>
      <c r="X13" s="302"/>
      <c r="Y13" s="302"/>
      <c r="Z13" s="302"/>
      <c r="AA13" s="587" t="s">
        <v>241</v>
      </c>
      <c r="AB13" s="588"/>
      <c r="AC13" s="589"/>
      <c r="AD13" s="12"/>
      <c r="AE13" s="12"/>
      <c r="AO13" s="60"/>
    </row>
    <row r="14" spans="1:51" s="2" customFormat="1" ht="19.7" customHeight="1" thickBot="1">
      <c r="A14" s="326"/>
      <c r="B14" s="340"/>
      <c r="C14" s="341"/>
      <c r="D14" s="584"/>
      <c r="E14" s="585"/>
      <c r="F14" s="585"/>
      <c r="G14" s="586"/>
      <c r="H14" s="529"/>
      <c r="I14" s="530"/>
      <c r="J14" s="530"/>
      <c r="K14" s="530"/>
      <c r="L14" s="531"/>
      <c r="M14" s="354" t="s">
        <v>242</v>
      </c>
      <c r="N14" s="355"/>
      <c r="O14" s="355"/>
      <c r="P14" s="355"/>
      <c r="Q14" s="355"/>
      <c r="R14" s="356"/>
      <c r="S14" s="331"/>
      <c r="T14" s="331"/>
      <c r="U14" s="331"/>
      <c r="V14" s="331"/>
      <c r="W14" s="331" t="s">
        <v>319</v>
      </c>
      <c r="X14" s="331"/>
      <c r="Y14" s="331"/>
      <c r="Z14" s="331"/>
      <c r="AA14" s="590" t="s">
        <v>20</v>
      </c>
      <c r="AB14" s="591"/>
      <c r="AC14" s="592"/>
      <c r="AD14" s="46"/>
      <c r="AE14" s="46"/>
      <c r="AY14" s="93"/>
    </row>
    <row r="15" spans="1:51" s="2" customFormat="1" ht="19.7" customHeight="1">
      <c r="A15" s="361" t="s">
        <v>244</v>
      </c>
      <c r="B15" s="364" t="s">
        <v>21</v>
      </c>
      <c r="C15" s="365"/>
      <c r="D15" s="550" t="s">
        <v>82</v>
      </c>
      <c r="E15" s="551"/>
      <c r="F15" s="551"/>
      <c r="G15" s="364"/>
      <c r="H15" s="646" t="s">
        <v>78</v>
      </c>
      <c r="I15" s="647"/>
      <c r="J15" s="647"/>
      <c r="K15" s="647"/>
      <c r="L15" s="648"/>
      <c r="M15" s="552" t="s">
        <v>245</v>
      </c>
      <c r="N15" s="553"/>
      <c r="O15" s="553"/>
      <c r="P15" s="553"/>
      <c r="Q15" s="553"/>
      <c r="R15" s="553"/>
      <c r="S15" s="367" t="s">
        <v>246</v>
      </c>
      <c r="T15" s="368"/>
      <c r="U15" s="368"/>
      <c r="V15" s="368"/>
      <c r="W15" s="373" t="s">
        <v>247</v>
      </c>
      <c r="X15" s="373"/>
      <c r="Y15" s="373"/>
      <c r="Z15" s="373"/>
      <c r="AA15" s="554" t="s">
        <v>320</v>
      </c>
      <c r="AB15" s="555"/>
      <c r="AC15" s="556"/>
      <c r="AD15" s="12"/>
      <c r="AE15" s="12"/>
      <c r="AI15" s="29" t="s">
        <v>249</v>
      </c>
      <c r="AJ15" s="172">
        <v>1</v>
      </c>
      <c r="AK15" s="171" t="s">
        <v>321</v>
      </c>
      <c r="AL15" s="172">
        <v>1</v>
      </c>
    </row>
    <row r="16" spans="1:51" s="2" customFormat="1" ht="19.7" customHeight="1">
      <c r="A16" s="362"/>
      <c r="B16" s="426" t="s">
        <v>64</v>
      </c>
      <c r="C16" s="375"/>
      <c r="D16" s="375"/>
      <c r="E16" s="375"/>
      <c r="F16" s="375"/>
      <c r="G16" s="504"/>
      <c r="H16" s="649"/>
      <c r="I16" s="650"/>
      <c r="J16" s="650"/>
      <c r="K16" s="650"/>
      <c r="L16" s="651"/>
      <c r="M16" s="557" t="s">
        <v>322</v>
      </c>
      <c r="N16" s="558"/>
      <c r="O16" s="558"/>
      <c r="P16" s="558"/>
      <c r="Q16" s="558"/>
      <c r="R16" s="558"/>
      <c r="S16" s="369"/>
      <c r="T16" s="369"/>
      <c r="U16" s="369"/>
      <c r="V16" s="369"/>
      <c r="W16" s="380" t="s">
        <v>323</v>
      </c>
      <c r="X16" s="380"/>
      <c r="Y16" s="380"/>
      <c r="Z16" s="380"/>
      <c r="AA16" s="559" t="s">
        <v>324</v>
      </c>
      <c r="AB16" s="560"/>
      <c r="AC16" s="561"/>
      <c r="AD16" s="12"/>
      <c r="AE16" s="12"/>
      <c r="AI16" s="29" t="s">
        <v>252</v>
      </c>
      <c r="AJ16" s="172">
        <v>0.8</v>
      </c>
      <c r="AK16" s="171" t="s">
        <v>83</v>
      </c>
      <c r="AL16" s="30">
        <v>0.8</v>
      </c>
    </row>
    <row r="17" spans="1:52" s="2" customFormat="1" ht="19.7" customHeight="1" thickBot="1">
      <c r="A17" s="363"/>
      <c r="B17" s="383">
        <f>VLOOKUP(B15,$AI$15:$AJ$17,2,FALSE)</f>
        <v>1</v>
      </c>
      <c r="C17" s="384"/>
      <c r="D17" s="562">
        <f>VLOOKUP(D15,$AK$15:$AL$18,2,FALSE)</f>
        <v>0.8</v>
      </c>
      <c r="E17" s="563"/>
      <c r="F17" s="563"/>
      <c r="G17" s="383"/>
      <c r="H17" s="652"/>
      <c r="I17" s="653"/>
      <c r="J17" s="653"/>
      <c r="K17" s="653"/>
      <c r="L17" s="654"/>
      <c r="M17" s="564" t="s">
        <v>79</v>
      </c>
      <c r="N17" s="565"/>
      <c r="O17" s="565"/>
      <c r="P17" s="565"/>
      <c r="Q17" s="565"/>
      <c r="R17" s="565"/>
      <c r="S17" s="370"/>
      <c r="T17" s="370"/>
      <c r="U17" s="370"/>
      <c r="V17" s="370"/>
      <c r="W17" s="387">
        <v>8500</v>
      </c>
      <c r="X17" s="388"/>
      <c r="Y17" s="388"/>
      <c r="Z17" s="33" t="s">
        <v>325</v>
      </c>
      <c r="AA17" s="566" t="s">
        <v>326</v>
      </c>
      <c r="AB17" s="567"/>
      <c r="AC17" s="568"/>
      <c r="AD17" s="46"/>
      <c r="AE17" s="46"/>
      <c r="AI17" s="27" t="s">
        <v>115</v>
      </c>
      <c r="AJ17" s="14"/>
      <c r="AK17" s="171" t="s">
        <v>327</v>
      </c>
      <c r="AL17" s="30">
        <v>0.5</v>
      </c>
      <c r="AZ17" s="92"/>
    </row>
    <row r="18" spans="1:52" s="2" customFormat="1" ht="19.7" customHeight="1" thickTop="1">
      <c r="A18" s="361">
        <v>1</v>
      </c>
      <c r="B18" s="536" t="s">
        <v>22</v>
      </c>
      <c r="C18" s="537"/>
      <c r="D18" s="538" t="s">
        <v>22</v>
      </c>
      <c r="E18" s="539"/>
      <c r="F18" s="539"/>
      <c r="G18" s="540"/>
      <c r="H18" s="643"/>
      <c r="I18" s="644"/>
      <c r="J18" s="644"/>
      <c r="K18" s="644"/>
      <c r="L18" s="645"/>
      <c r="M18" s="543"/>
      <c r="N18" s="544"/>
      <c r="O18" s="544"/>
      <c r="P18" s="544"/>
      <c r="Q18" s="544"/>
      <c r="R18" s="544"/>
      <c r="S18" s="541"/>
      <c r="T18" s="542"/>
      <c r="U18" s="542"/>
      <c r="V18" s="542"/>
      <c r="W18" s="532" t="s">
        <v>328</v>
      </c>
      <c r="X18" s="532"/>
      <c r="Y18" s="532"/>
      <c r="Z18" s="532"/>
      <c r="AA18" s="533" t="s">
        <v>43</v>
      </c>
      <c r="AB18" s="534"/>
      <c r="AC18" s="535"/>
      <c r="AD18" s="12"/>
      <c r="AE18" s="12"/>
      <c r="AF18" s="12"/>
      <c r="AI18" s="14"/>
      <c r="AJ18" s="14"/>
      <c r="AK18" s="27" t="s">
        <v>115</v>
      </c>
      <c r="AL18" s="14"/>
    </row>
    <row r="19" spans="1:52" s="2" customFormat="1" ht="19.7" customHeight="1">
      <c r="A19" s="362"/>
      <c r="B19" s="426" t="s">
        <v>329</v>
      </c>
      <c r="C19" s="375"/>
      <c r="D19" s="375"/>
      <c r="E19" s="375"/>
      <c r="F19" s="375"/>
      <c r="G19" s="504"/>
      <c r="H19" s="634"/>
      <c r="I19" s="635"/>
      <c r="J19" s="635"/>
      <c r="K19" s="635"/>
      <c r="L19" s="636"/>
      <c r="M19" s="505"/>
      <c r="N19" s="506"/>
      <c r="O19" s="506"/>
      <c r="P19" s="506"/>
      <c r="Q19" s="506"/>
      <c r="R19" s="506"/>
      <c r="S19" s="403"/>
      <c r="T19" s="403"/>
      <c r="U19" s="403"/>
      <c r="V19" s="403"/>
      <c r="W19" s="395" t="s">
        <v>330</v>
      </c>
      <c r="X19" s="395"/>
      <c r="Y19" s="395"/>
      <c r="Z19" s="395"/>
      <c r="AA19" s="501" t="s">
        <v>331</v>
      </c>
      <c r="AB19" s="502"/>
      <c r="AC19" s="503"/>
      <c r="AD19" s="12"/>
      <c r="AE19" s="12"/>
      <c r="AF19" s="12"/>
    </row>
    <row r="20" spans="1:52" s="2" customFormat="1" ht="19.7" customHeight="1">
      <c r="A20" s="414"/>
      <c r="B20" s="416">
        <f>VLOOKUP(B18,$AI$15:$AJ$17,2,FALSE)</f>
        <v>0</v>
      </c>
      <c r="C20" s="417"/>
      <c r="D20" s="517">
        <f>VLOOKUP(D18,$AK$15:$AL$18,2,FALSE)</f>
        <v>0</v>
      </c>
      <c r="E20" s="518"/>
      <c r="F20" s="518"/>
      <c r="G20" s="416"/>
      <c r="H20" s="640"/>
      <c r="I20" s="641"/>
      <c r="J20" s="641"/>
      <c r="K20" s="641"/>
      <c r="L20" s="642"/>
      <c r="M20" s="545"/>
      <c r="N20" s="546"/>
      <c r="O20" s="546"/>
      <c r="P20" s="546"/>
      <c r="Q20" s="546"/>
      <c r="R20" s="546"/>
      <c r="S20" s="415"/>
      <c r="T20" s="415"/>
      <c r="U20" s="415"/>
      <c r="V20" s="415"/>
      <c r="W20" s="419"/>
      <c r="X20" s="420"/>
      <c r="Y20" s="420"/>
      <c r="Z20" s="32" t="s">
        <v>114</v>
      </c>
      <c r="AA20" s="547" t="s">
        <v>43</v>
      </c>
      <c r="AB20" s="548"/>
      <c r="AC20" s="549"/>
      <c r="AD20" s="46"/>
      <c r="AE20" s="46"/>
      <c r="AF20" s="46"/>
    </row>
    <row r="21" spans="1:52" s="2" customFormat="1" ht="19.7" customHeight="1">
      <c r="A21" s="409">
        <v>2</v>
      </c>
      <c r="B21" s="513" t="s">
        <v>22</v>
      </c>
      <c r="C21" s="410"/>
      <c r="D21" s="513" t="s">
        <v>22</v>
      </c>
      <c r="E21" s="514"/>
      <c r="F21" s="514"/>
      <c r="G21" s="410"/>
      <c r="H21" s="631"/>
      <c r="I21" s="632"/>
      <c r="J21" s="632"/>
      <c r="K21" s="632"/>
      <c r="L21" s="633"/>
      <c r="M21" s="505"/>
      <c r="N21" s="506"/>
      <c r="O21" s="506"/>
      <c r="P21" s="506"/>
      <c r="Q21" s="506"/>
      <c r="R21" s="506"/>
      <c r="S21" s="515"/>
      <c r="T21" s="403"/>
      <c r="U21" s="403"/>
      <c r="V21" s="403"/>
      <c r="W21" s="413" t="s">
        <v>254</v>
      </c>
      <c r="X21" s="413"/>
      <c r="Y21" s="413"/>
      <c r="Z21" s="413"/>
      <c r="AA21" s="501" t="s">
        <v>43</v>
      </c>
      <c r="AB21" s="502"/>
      <c r="AC21" s="503"/>
      <c r="AD21" s="12"/>
      <c r="AE21" s="12"/>
      <c r="AF21" s="12"/>
    </row>
    <row r="22" spans="1:52" s="2" customFormat="1" ht="19.7" customHeight="1">
      <c r="A22" s="362"/>
      <c r="B22" s="426" t="s">
        <v>64</v>
      </c>
      <c r="C22" s="375"/>
      <c r="D22" s="375"/>
      <c r="E22" s="375"/>
      <c r="F22" s="375"/>
      <c r="G22" s="504"/>
      <c r="H22" s="634"/>
      <c r="I22" s="635"/>
      <c r="J22" s="635"/>
      <c r="K22" s="635"/>
      <c r="L22" s="636"/>
      <c r="M22" s="505"/>
      <c r="N22" s="506"/>
      <c r="O22" s="506"/>
      <c r="P22" s="506"/>
      <c r="Q22" s="506"/>
      <c r="R22" s="506"/>
      <c r="S22" s="403"/>
      <c r="T22" s="403"/>
      <c r="U22" s="403"/>
      <c r="V22" s="403"/>
      <c r="W22" s="395" t="s">
        <v>330</v>
      </c>
      <c r="X22" s="395"/>
      <c r="Y22" s="395"/>
      <c r="Z22" s="395"/>
      <c r="AA22" s="501" t="s">
        <v>332</v>
      </c>
      <c r="AB22" s="502"/>
      <c r="AC22" s="503"/>
      <c r="AD22" s="12"/>
      <c r="AE22" s="12"/>
      <c r="AF22" s="12"/>
    </row>
    <row r="23" spans="1:52" s="2" customFormat="1" ht="19.7" customHeight="1">
      <c r="A23" s="362"/>
      <c r="B23" s="405">
        <f>VLOOKUP(B21,$AI$15:$AJ$17,2,FALSE)</f>
        <v>0</v>
      </c>
      <c r="C23" s="406"/>
      <c r="D23" s="521">
        <f>VLOOKUP(D21,$AK$15:$AL$18,2,FALSE)</f>
        <v>0</v>
      </c>
      <c r="E23" s="522"/>
      <c r="F23" s="522"/>
      <c r="G23" s="405"/>
      <c r="H23" s="640"/>
      <c r="I23" s="641"/>
      <c r="J23" s="641"/>
      <c r="K23" s="641"/>
      <c r="L23" s="642"/>
      <c r="M23" s="505"/>
      <c r="N23" s="506"/>
      <c r="O23" s="506"/>
      <c r="P23" s="506"/>
      <c r="Q23" s="506"/>
      <c r="R23" s="506"/>
      <c r="S23" s="403"/>
      <c r="T23" s="403"/>
      <c r="U23" s="403"/>
      <c r="V23" s="403"/>
      <c r="W23" s="407"/>
      <c r="X23" s="408"/>
      <c r="Y23" s="408"/>
      <c r="Z23" s="31" t="s">
        <v>114</v>
      </c>
      <c r="AA23" s="501" t="s">
        <v>43</v>
      </c>
      <c r="AB23" s="502"/>
      <c r="AC23" s="503"/>
      <c r="AD23" s="46"/>
      <c r="AE23" s="46"/>
      <c r="AF23" s="46"/>
    </row>
    <row r="24" spans="1:52" s="2" customFormat="1" ht="19.7" customHeight="1">
      <c r="A24" s="409">
        <v>3</v>
      </c>
      <c r="B24" s="513" t="s">
        <v>22</v>
      </c>
      <c r="C24" s="410"/>
      <c r="D24" s="513" t="s">
        <v>22</v>
      </c>
      <c r="E24" s="514"/>
      <c r="F24" s="514"/>
      <c r="G24" s="410"/>
      <c r="H24" s="631"/>
      <c r="I24" s="632"/>
      <c r="J24" s="632"/>
      <c r="K24" s="632"/>
      <c r="L24" s="633"/>
      <c r="M24" s="505"/>
      <c r="N24" s="506"/>
      <c r="O24" s="506"/>
      <c r="P24" s="506"/>
      <c r="Q24" s="506"/>
      <c r="R24" s="506"/>
      <c r="S24" s="515"/>
      <c r="T24" s="403"/>
      <c r="U24" s="403"/>
      <c r="V24" s="403"/>
      <c r="W24" s="413" t="s">
        <v>254</v>
      </c>
      <c r="X24" s="413"/>
      <c r="Y24" s="413"/>
      <c r="Z24" s="413"/>
      <c r="AA24" s="501" t="s">
        <v>43</v>
      </c>
      <c r="AB24" s="502"/>
      <c r="AC24" s="503"/>
      <c r="AD24" s="12"/>
      <c r="AE24" s="12"/>
      <c r="AF24" s="12"/>
    </row>
    <row r="25" spans="1:52" s="2" customFormat="1" ht="19.7" customHeight="1">
      <c r="A25" s="362"/>
      <c r="B25" s="426" t="s">
        <v>333</v>
      </c>
      <c r="C25" s="375"/>
      <c r="D25" s="375"/>
      <c r="E25" s="375"/>
      <c r="F25" s="375"/>
      <c r="G25" s="504"/>
      <c r="H25" s="634"/>
      <c r="I25" s="635"/>
      <c r="J25" s="635"/>
      <c r="K25" s="635"/>
      <c r="L25" s="636"/>
      <c r="M25" s="505"/>
      <c r="N25" s="506"/>
      <c r="O25" s="506"/>
      <c r="P25" s="506"/>
      <c r="Q25" s="506"/>
      <c r="R25" s="506"/>
      <c r="S25" s="403"/>
      <c r="T25" s="403"/>
      <c r="U25" s="403"/>
      <c r="V25" s="403"/>
      <c r="W25" s="395" t="s">
        <v>255</v>
      </c>
      <c r="X25" s="395"/>
      <c r="Y25" s="395"/>
      <c r="Z25" s="395"/>
      <c r="AA25" s="501" t="s">
        <v>43</v>
      </c>
      <c r="AB25" s="502"/>
      <c r="AC25" s="503"/>
      <c r="AD25" s="12"/>
      <c r="AE25" s="12"/>
      <c r="AF25" s="12"/>
    </row>
    <row r="26" spans="1:52" s="2" customFormat="1" ht="19.7" customHeight="1">
      <c r="A26" s="362"/>
      <c r="B26" s="405">
        <f>VLOOKUP(B24,$AI$15:$AJ$17,2,FALSE)</f>
        <v>0</v>
      </c>
      <c r="C26" s="406"/>
      <c r="D26" s="521">
        <f>VLOOKUP(D24,$AK$15:$AL$18,2,FALSE)</f>
        <v>0</v>
      </c>
      <c r="E26" s="522"/>
      <c r="F26" s="522"/>
      <c r="G26" s="405"/>
      <c r="H26" s="640"/>
      <c r="I26" s="641"/>
      <c r="J26" s="641"/>
      <c r="K26" s="641"/>
      <c r="L26" s="642"/>
      <c r="M26" s="505"/>
      <c r="N26" s="506"/>
      <c r="O26" s="506"/>
      <c r="P26" s="506"/>
      <c r="Q26" s="506"/>
      <c r="R26" s="506"/>
      <c r="S26" s="403"/>
      <c r="T26" s="403"/>
      <c r="U26" s="403"/>
      <c r="V26" s="403"/>
      <c r="W26" s="407"/>
      <c r="X26" s="408"/>
      <c r="Y26" s="408"/>
      <c r="Z26" s="31" t="s">
        <v>114</v>
      </c>
      <c r="AA26" s="501" t="s">
        <v>43</v>
      </c>
      <c r="AB26" s="502"/>
      <c r="AC26" s="503"/>
      <c r="AD26" s="46"/>
      <c r="AE26" s="46"/>
      <c r="AF26" s="46"/>
    </row>
    <row r="27" spans="1:52" s="2" customFormat="1" ht="19.7" customHeight="1">
      <c r="A27" s="409">
        <v>4</v>
      </c>
      <c r="B27" s="513" t="s">
        <v>22</v>
      </c>
      <c r="C27" s="410"/>
      <c r="D27" s="513" t="s">
        <v>22</v>
      </c>
      <c r="E27" s="514"/>
      <c r="F27" s="514"/>
      <c r="G27" s="410"/>
      <c r="H27" s="631"/>
      <c r="I27" s="632"/>
      <c r="J27" s="632"/>
      <c r="K27" s="632"/>
      <c r="L27" s="633"/>
      <c r="M27" s="505"/>
      <c r="N27" s="506"/>
      <c r="O27" s="506"/>
      <c r="P27" s="506"/>
      <c r="Q27" s="506"/>
      <c r="R27" s="506"/>
      <c r="S27" s="515"/>
      <c r="T27" s="403"/>
      <c r="U27" s="403"/>
      <c r="V27" s="403"/>
      <c r="W27" s="413" t="s">
        <v>328</v>
      </c>
      <c r="X27" s="413"/>
      <c r="Y27" s="413"/>
      <c r="Z27" s="413"/>
      <c r="AA27" s="501" t="s">
        <v>43</v>
      </c>
      <c r="AB27" s="502"/>
      <c r="AC27" s="503"/>
      <c r="AD27" s="12"/>
      <c r="AE27" s="12"/>
      <c r="AF27" s="12"/>
    </row>
    <row r="28" spans="1:52" s="2" customFormat="1" ht="19.7" customHeight="1">
      <c r="A28" s="362"/>
      <c r="B28" s="426" t="s">
        <v>64</v>
      </c>
      <c r="C28" s="375"/>
      <c r="D28" s="375"/>
      <c r="E28" s="375"/>
      <c r="F28" s="375"/>
      <c r="G28" s="504"/>
      <c r="H28" s="634"/>
      <c r="I28" s="635"/>
      <c r="J28" s="635"/>
      <c r="K28" s="635"/>
      <c r="L28" s="636"/>
      <c r="M28" s="505"/>
      <c r="N28" s="506"/>
      <c r="O28" s="506"/>
      <c r="P28" s="506"/>
      <c r="Q28" s="506"/>
      <c r="R28" s="506"/>
      <c r="S28" s="403"/>
      <c r="T28" s="403"/>
      <c r="U28" s="403"/>
      <c r="V28" s="403"/>
      <c r="W28" s="395" t="s">
        <v>255</v>
      </c>
      <c r="X28" s="395"/>
      <c r="Y28" s="395"/>
      <c r="Z28" s="395"/>
      <c r="AA28" s="501" t="s">
        <v>43</v>
      </c>
      <c r="AB28" s="502"/>
      <c r="AC28" s="503"/>
      <c r="AD28" s="12"/>
      <c r="AE28" s="12"/>
      <c r="AF28" s="12"/>
    </row>
    <row r="29" spans="1:52" s="2" customFormat="1" ht="19.7" customHeight="1">
      <c r="A29" s="362"/>
      <c r="B29" s="405">
        <f>VLOOKUP(B27,$AI$15:$AJ$17,2,FALSE)</f>
        <v>0</v>
      </c>
      <c r="C29" s="406"/>
      <c r="D29" s="521">
        <f>VLOOKUP(D27,$AK$15:$AL$18,2,FALSE)</f>
        <v>0</v>
      </c>
      <c r="E29" s="522"/>
      <c r="F29" s="522"/>
      <c r="G29" s="405"/>
      <c r="H29" s="640"/>
      <c r="I29" s="641"/>
      <c r="J29" s="641"/>
      <c r="K29" s="641"/>
      <c r="L29" s="642"/>
      <c r="M29" s="505"/>
      <c r="N29" s="506"/>
      <c r="O29" s="506"/>
      <c r="P29" s="506"/>
      <c r="Q29" s="506"/>
      <c r="R29" s="506"/>
      <c r="S29" s="403"/>
      <c r="T29" s="403"/>
      <c r="U29" s="403"/>
      <c r="V29" s="403"/>
      <c r="W29" s="407"/>
      <c r="X29" s="408"/>
      <c r="Y29" s="408"/>
      <c r="Z29" s="31" t="s">
        <v>334</v>
      </c>
      <c r="AA29" s="501" t="s">
        <v>43</v>
      </c>
      <c r="AB29" s="502"/>
      <c r="AC29" s="503"/>
      <c r="AD29" s="46"/>
      <c r="AE29" s="46"/>
      <c r="AF29" s="46"/>
    </row>
    <row r="30" spans="1:52" s="2" customFormat="1" ht="19.7" customHeight="1">
      <c r="A30" s="409">
        <v>5</v>
      </c>
      <c r="B30" s="513" t="s">
        <v>22</v>
      </c>
      <c r="C30" s="410"/>
      <c r="D30" s="513" t="s">
        <v>22</v>
      </c>
      <c r="E30" s="514"/>
      <c r="F30" s="514"/>
      <c r="G30" s="410"/>
      <c r="H30" s="631"/>
      <c r="I30" s="632"/>
      <c r="J30" s="632"/>
      <c r="K30" s="632"/>
      <c r="L30" s="633"/>
      <c r="M30" s="505"/>
      <c r="N30" s="506"/>
      <c r="O30" s="506"/>
      <c r="P30" s="506"/>
      <c r="Q30" s="506"/>
      <c r="R30" s="506"/>
      <c r="S30" s="515"/>
      <c r="T30" s="403"/>
      <c r="U30" s="403"/>
      <c r="V30" s="403"/>
      <c r="W30" s="413" t="s">
        <v>254</v>
      </c>
      <c r="X30" s="413"/>
      <c r="Y30" s="413"/>
      <c r="Z30" s="413"/>
      <c r="AA30" s="501" t="s">
        <v>335</v>
      </c>
      <c r="AB30" s="502"/>
      <c r="AC30" s="503"/>
      <c r="AD30" s="12"/>
      <c r="AE30" s="12"/>
      <c r="AF30" s="12"/>
    </row>
    <row r="31" spans="1:52" s="2" customFormat="1" ht="19.7" customHeight="1">
      <c r="A31" s="362"/>
      <c r="B31" s="426" t="s">
        <v>333</v>
      </c>
      <c r="C31" s="375"/>
      <c r="D31" s="375"/>
      <c r="E31" s="375"/>
      <c r="F31" s="375"/>
      <c r="G31" s="504"/>
      <c r="H31" s="634"/>
      <c r="I31" s="635"/>
      <c r="J31" s="635"/>
      <c r="K31" s="635"/>
      <c r="L31" s="636"/>
      <c r="M31" s="505"/>
      <c r="N31" s="506"/>
      <c r="O31" s="506"/>
      <c r="P31" s="506"/>
      <c r="Q31" s="506"/>
      <c r="R31" s="506"/>
      <c r="S31" s="403"/>
      <c r="T31" s="403"/>
      <c r="U31" s="403"/>
      <c r="V31" s="403"/>
      <c r="W31" s="395" t="s">
        <v>336</v>
      </c>
      <c r="X31" s="395"/>
      <c r="Y31" s="395"/>
      <c r="Z31" s="395"/>
      <c r="AA31" s="501" t="s">
        <v>337</v>
      </c>
      <c r="AB31" s="502"/>
      <c r="AC31" s="503"/>
      <c r="AD31" s="12"/>
      <c r="AE31" s="12"/>
      <c r="AF31" s="12"/>
    </row>
    <row r="32" spans="1:52" s="2" customFormat="1" ht="19.7" customHeight="1" thickBot="1">
      <c r="A32" s="512"/>
      <c r="B32" s="416">
        <f>VLOOKUP(B30,$AI$15:$AJ$17,2,FALSE)</f>
        <v>0</v>
      </c>
      <c r="C32" s="417"/>
      <c r="D32" s="517">
        <f>VLOOKUP(D30,$AK$15:$AL$18,2,FALSE)</f>
        <v>0</v>
      </c>
      <c r="E32" s="518"/>
      <c r="F32" s="518"/>
      <c r="G32" s="416"/>
      <c r="H32" s="637"/>
      <c r="I32" s="638"/>
      <c r="J32" s="638"/>
      <c r="K32" s="638"/>
      <c r="L32" s="639"/>
      <c r="M32" s="519"/>
      <c r="N32" s="520"/>
      <c r="O32" s="520"/>
      <c r="P32" s="520"/>
      <c r="Q32" s="520"/>
      <c r="R32" s="520"/>
      <c r="S32" s="516"/>
      <c r="T32" s="516"/>
      <c r="U32" s="516"/>
      <c r="V32" s="516"/>
      <c r="W32" s="507"/>
      <c r="X32" s="508"/>
      <c r="Y32" s="508"/>
      <c r="Z32" s="71" t="s">
        <v>334</v>
      </c>
      <c r="AA32" s="509" t="s">
        <v>43</v>
      </c>
      <c r="AB32" s="510"/>
      <c r="AC32" s="511"/>
      <c r="AD32" s="46"/>
      <c r="AE32" s="46"/>
      <c r="AF32" s="46"/>
    </row>
    <row r="33" spans="1:43" s="2" customFormat="1" ht="19.7" customHeight="1">
      <c r="A33" s="494" t="s">
        <v>59</v>
      </c>
      <c r="B33" s="496" t="s">
        <v>338</v>
      </c>
      <c r="C33" s="496"/>
      <c r="D33" s="496"/>
      <c r="E33" s="496"/>
      <c r="F33" s="496" t="s">
        <v>53</v>
      </c>
      <c r="G33" s="496"/>
      <c r="H33" s="496"/>
      <c r="I33" s="496"/>
      <c r="J33" s="628" t="s">
        <v>54</v>
      </c>
      <c r="K33" s="629"/>
      <c r="L33" s="629"/>
      <c r="M33" s="630"/>
      <c r="N33" s="497" t="s">
        <v>55</v>
      </c>
      <c r="O33" s="497"/>
      <c r="P33" s="497"/>
      <c r="Q33" s="497"/>
      <c r="R33" s="497" t="s">
        <v>56</v>
      </c>
      <c r="S33" s="497"/>
      <c r="T33" s="497"/>
      <c r="U33" s="497"/>
      <c r="V33" s="497" t="s">
        <v>60</v>
      </c>
      <c r="W33" s="497"/>
      <c r="X33" s="497"/>
      <c r="Y33" s="497"/>
      <c r="Z33" s="438" t="s">
        <v>80</v>
      </c>
      <c r="AA33" s="498"/>
      <c r="AB33" s="498"/>
      <c r="AC33" s="499"/>
      <c r="AD33" s="46"/>
      <c r="AE33" s="46"/>
      <c r="AH33" s="69" t="s">
        <v>49</v>
      </c>
      <c r="AI33" s="69">
        <v>3</v>
      </c>
      <c r="AK33" s="69">
        <v>3</v>
      </c>
      <c r="AL33" s="69">
        <v>0.6</v>
      </c>
      <c r="AM33" s="69">
        <v>2</v>
      </c>
      <c r="AN33" s="69">
        <v>0.6</v>
      </c>
      <c r="AO33" s="69">
        <v>4</v>
      </c>
      <c r="AP33" s="69">
        <v>0.6</v>
      </c>
    </row>
    <row r="34" spans="1:43" s="2" customFormat="1" ht="19.7" customHeight="1">
      <c r="A34" s="495"/>
      <c r="B34" s="486" t="s">
        <v>51</v>
      </c>
      <c r="C34" s="486"/>
      <c r="D34" s="487">
        <v>2</v>
      </c>
      <c r="E34" s="488"/>
      <c r="F34" s="486" t="s">
        <v>51</v>
      </c>
      <c r="G34" s="486"/>
      <c r="H34" s="487">
        <v>2</v>
      </c>
      <c r="I34" s="488"/>
      <c r="J34" s="620" t="s">
        <v>51</v>
      </c>
      <c r="K34" s="621"/>
      <c r="L34" s="487">
        <v>2</v>
      </c>
      <c r="M34" s="488"/>
      <c r="N34" s="486" t="s">
        <v>51</v>
      </c>
      <c r="O34" s="486"/>
      <c r="P34" s="487">
        <v>2</v>
      </c>
      <c r="Q34" s="488"/>
      <c r="R34" s="486" t="s">
        <v>51</v>
      </c>
      <c r="S34" s="486"/>
      <c r="T34" s="487">
        <v>2</v>
      </c>
      <c r="U34" s="488"/>
      <c r="V34" s="489">
        <f>SUM(B35:U36)</f>
        <v>0</v>
      </c>
      <c r="W34" s="489"/>
      <c r="X34" s="489"/>
      <c r="Y34" s="489"/>
      <c r="Z34" s="490">
        <f>AB6+V34</f>
        <v>0</v>
      </c>
      <c r="AA34" s="491"/>
      <c r="AB34" s="491"/>
      <c r="AC34" s="492"/>
      <c r="AD34" s="46"/>
      <c r="AE34" s="46"/>
      <c r="AH34" s="69" t="s">
        <v>50</v>
      </c>
      <c r="AI34" s="69">
        <v>3</v>
      </c>
      <c r="AK34" s="69">
        <v>6</v>
      </c>
      <c r="AL34" s="69">
        <v>0.4</v>
      </c>
      <c r="AM34" s="69">
        <v>3</v>
      </c>
      <c r="AN34" s="69">
        <v>0.4</v>
      </c>
      <c r="AO34" s="69">
        <v>7</v>
      </c>
      <c r="AP34" s="69">
        <v>0.4</v>
      </c>
    </row>
    <row r="35" spans="1:43" s="2" customFormat="1" ht="18" customHeight="1">
      <c r="A35" s="495"/>
      <c r="B35" s="500">
        <f>D34*B20*D20</f>
        <v>0</v>
      </c>
      <c r="C35" s="500"/>
      <c r="D35" s="500"/>
      <c r="E35" s="500"/>
      <c r="F35" s="500">
        <f>H34*B23*D23</f>
        <v>0</v>
      </c>
      <c r="G35" s="500"/>
      <c r="H35" s="500"/>
      <c r="I35" s="500"/>
      <c r="J35" s="622">
        <f>L34*B26*D26</f>
        <v>0</v>
      </c>
      <c r="K35" s="623"/>
      <c r="L35" s="623"/>
      <c r="M35" s="624"/>
      <c r="N35" s="500">
        <f>P34*B29*D29</f>
        <v>0</v>
      </c>
      <c r="O35" s="500"/>
      <c r="P35" s="500"/>
      <c r="Q35" s="500"/>
      <c r="R35" s="500">
        <f>T34*B32*D32</f>
        <v>0</v>
      </c>
      <c r="S35" s="500"/>
      <c r="T35" s="500"/>
      <c r="U35" s="500"/>
      <c r="V35" s="489"/>
      <c r="W35" s="489"/>
      <c r="X35" s="489"/>
      <c r="Y35" s="489"/>
      <c r="Z35" s="493"/>
      <c r="AA35" s="491"/>
      <c r="AB35" s="491"/>
      <c r="AC35" s="492"/>
      <c r="AD35" s="46"/>
      <c r="AE35" s="46"/>
    </row>
    <row r="36" spans="1:43" s="2" customFormat="1" ht="18" customHeight="1">
      <c r="A36" s="495"/>
      <c r="B36" s="500"/>
      <c r="C36" s="500"/>
      <c r="D36" s="500"/>
      <c r="E36" s="500"/>
      <c r="F36" s="500"/>
      <c r="G36" s="500"/>
      <c r="H36" s="500"/>
      <c r="I36" s="500"/>
      <c r="J36" s="625"/>
      <c r="K36" s="626"/>
      <c r="L36" s="626"/>
      <c r="M36" s="627"/>
      <c r="N36" s="500"/>
      <c r="O36" s="500"/>
      <c r="P36" s="500"/>
      <c r="Q36" s="500"/>
      <c r="R36" s="500"/>
      <c r="S36" s="500"/>
      <c r="T36" s="500"/>
      <c r="U36" s="500"/>
      <c r="V36" s="489"/>
      <c r="W36" s="489"/>
      <c r="X36" s="489"/>
      <c r="Y36" s="489"/>
      <c r="Z36" s="493"/>
      <c r="AA36" s="491"/>
      <c r="AB36" s="491"/>
      <c r="AC36" s="492"/>
      <c r="AD36" s="46"/>
      <c r="AE36" s="46"/>
      <c r="AH36" s="3"/>
      <c r="AI36" s="3"/>
      <c r="AJ36" s="3"/>
      <c r="AK36" s="3"/>
      <c r="AL36" s="3"/>
      <c r="AM36" s="3"/>
      <c r="AN36" s="3"/>
      <c r="AO36" s="3"/>
      <c r="AP36" s="3"/>
    </row>
    <row r="37" spans="1:43" s="2" customFormat="1" ht="19.7" customHeight="1">
      <c r="A37" s="477" t="s">
        <v>61</v>
      </c>
      <c r="B37" s="104" t="s">
        <v>62</v>
      </c>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8"/>
      <c r="AD37" s="46"/>
      <c r="AE37" s="46"/>
      <c r="AF37" s="46"/>
      <c r="AI37" s="3"/>
      <c r="AJ37" s="3"/>
      <c r="AK37" s="3"/>
      <c r="AL37" s="3"/>
      <c r="AM37" s="3"/>
      <c r="AN37" s="3"/>
      <c r="AO37" s="3"/>
      <c r="AP37" s="3"/>
      <c r="AQ37" s="3"/>
    </row>
    <row r="38" spans="1:43" s="2" customFormat="1" ht="19.7" customHeight="1">
      <c r="A38" s="478"/>
      <c r="B38" s="105" t="s">
        <v>339</v>
      </c>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70"/>
      <c r="AD38" s="46"/>
      <c r="AE38" s="46"/>
      <c r="AF38" s="46"/>
      <c r="AI38" s="3"/>
      <c r="AJ38" s="3"/>
      <c r="AK38" s="3"/>
      <c r="AL38" s="3"/>
      <c r="AM38" s="3"/>
      <c r="AN38" s="3"/>
      <c r="AO38" s="3"/>
      <c r="AP38" s="3"/>
      <c r="AQ38" s="3"/>
    </row>
    <row r="39" spans="1:43" ht="19.7" customHeight="1">
      <c r="A39" s="478"/>
      <c r="B39" s="70" t="s">
        <v>340</v>
      </c>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6"/>
    </row>
    <row r="40" spans="1:43" ht="19.7" customHeight="1" thickBot="1">
      <c r="A40" s="479"/>
      <c r="B40" s="101" t="s">
        <v>341</v>
      </c>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3"/>
    </row>
    <row r="41" spans="1:43" ht="12.75" customHeight="1">
      <c r="A41" s="12"/>
      <c r="B41" s="12"/>
      <c r="C41" s="12"/>
      <c r="D41" s="12"/>
      <c r="E41" s="12"/>
    </row>
    <row r="42" spans="1:43" ht="12.75" customHeight="1">
      <c r="A42" s="12"/>
      <c r="B42" s="12"/>
      <c r="C42" s="12"/>
      <c r="D42" s="12"/>
      <c r="E42" s="12"/>
    </row>
  </sheetData>
  <mergeCells count="178">
    <mergeCell ref="A4:B4"/>
    <mergeCell ref="C4:M4"/>
    <mergeCell ref="N4:O4"/>
    <mergeCell ref="P4:U4"/>
    <mergeCell ref="V4:Y4"/>
    <mergeCell ref="Z4:AB4"/>
    <mergeCell ref="W1:Y1"/>
    <mergeCell ref="Z1:AC1"/>
    <mergeCell ref="A3:B3"/>
    <mergeCell ref="C3:M3"/>
    <mergeCell ref="N3:Q3"/>
    <mergeCell ref="R3:Y3"/>
    <mergeCell ref="AA3:AB3"/>
    <mergeCell ref="A1:F1"/>
    <mergeCell ref="Z5:AC5"/>
    <mergeCell ref="A6:J6"/>
    <mergeCell ref="N6:Q6"/>
    <mergeCell ref="W6:X6"/>
    <mergeCell ref="Z6:AA6"/>
    <mergeCell ref="AB6:AC9"/>
    <mergeCell ref="A7:J7"/>
    <mergeCell ref="N7:Q7"/>
    <mergeCell ref="W7:X7"/>
    <mergeCell ref="Z7:AA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S15:V17"/>
    <mergeCell ref="W15:Z15"/>
    <mergeCell ref="AA15:AC15"/>
    <mergeCell ref="B16:G16"/>
    <mergeCell ref="M16:R16"/>
    <mergeCell ref="W16:Z16"/>
    <mergeCell ref="AA16:AC16"/>
    <mergeCell ref="B17:C17"/>
    <mergeCell ref="D17:G17"/>
    <mergeCell ref="M17:R17"/>
    <mergeCell ref="W17:Y17"/>
    <mergeCell ref="AA17:AC17"/>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V33:Y33"/>
    <mergeCell ref="Z33:AC33"/>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30:Z30"/>
    <mergeCell ref="AA30:AC30"/>
    <mergeCell ref="B31:G31"/>
    <mergeCell ref="M31:R31"/>
    <mergeCell ref="W31:Z31"/>
    <mergeCell ref="AA31:AC31"/>
    <mergeCell ref="A30:A32"/>
    <mergeCell ref="B30:C30"/>
    <mergeCell ref="D30:G30"/>
    <mergeCell ref="H30:L32"/>
    <mergeCell ref="M30:R30"/>
    <mergeCell ref="S30:V32"/>
    <mergeCell ref="B32:C32"/>
    <mergeCell ref="D32:G32"/>
    <mergeCell ref="M32:R32"/>
    <mergeCell ref="W32:Y32"/>
    <mergeCell ref="AA32:AC32"/>
    <mergeCell ref="A37:A40"/>
    <mergeCell ref="N34:O34"/>
    <mergeCell ref="P34:Q34"/>
    <mergeCell ref="R34:S34"/>
    <mergeCell ref="T34:U34"/>
    <mergeCell ref="A33:A36"/>
    <mergeCell ref="V34:Y36"/>
    <mergeCell ref="Z34:AC36"/>
    <mergeCell ref="B34:C34"/>
    <mergeCell ref="D34:E34"/>
    <mergeCell ref="F34:G34"/>
    <mergeCell ref="H34:I34"/>
    <mergeCell ref="J34:K34"/>
    <mergeCell ref="L34:M34"/>
    <mergeCell ref="B35:E36"/>
    <mergeCell ref="F35:I36"/>
    <mergeCell ref="J35:M36"/>
    <mergeCell ref="N35:Q36"/>
    <mergeCell ref="R35:U36"/>
    <mergeCell ref="B33:E33"/>
    <mergeCell ref="F33:I33"/>
    <mergeCell ref="J33:M33"/>
    <mergeCell ref="N33:Q33"/>
    <mergeCell ref="R33:U33"/>
  </mergeCells>
  <phoneticPr fontId="3"/>
  <dataValidations count="6">
    <dataValidation type="list" allowBlank="1" showInputMessage="1" showErrorMessage="1" sqref="D18:G18 D30:G30 D27:G27 D24:G24 D21:G21 D15:G15">
      <formula1>$AK$15:$AK$18</formula1>
    </dataValidation>
    <dataValidation type="list" allowBlank="1" showInputMessage="1" showErrorMessage="1" sqref="A6:A7">
      <formula1>$AK$6:$AK$7</formula1>
    </dataValidation>
    <dataValidation type="list" allowBlank="1" showInputMessage="1" showErrorMessage="1" sqref="A8">
      <formula1>$AM$6:$AM$7</formula1>
    </dataValidation>
    <dataValidation type="list" allowBlank="1" showInputMessage="1" showErrorMessage="1" sqref="B15:C15 B30:C30 B27:C27 B24:C24 B21:C21 B18:C18">
      <formula1>$AI$15:$AI$17</formula1>
    </dataValidation>
    <dataValidation type="list" allowBlank="1" showInputMessage="1" showErrorMessage="1" sqref="A9:J9">
      <formula1>$AO$7:$AO$11</formula1>
    </dataValidation>
    <dataValidation type="list" allowBlank="1" showInputMessage="1" showErrorMessage="1" sqref="A7:J7">
      <formula1>$AI$6:$AI$9</formula1>
    </dataValidation>
  </dataValidations>
  <pageMargins left="0.78740157480314965" right="0.39370078740157483" top="0.78740157480314965" bottom="0.78740157480314965" header="0.59055118110236227" footer="0.39370078740157483"/>
  <pageSetup paperSize="9" orientation="portrait" verticalDpi="0" r:id="rId1"/>
  <headerFooter>
    <oddFooter>&amp;R&amp;"ＭＳ 明朝,標準"&amp;8御坊市新庁舎建設事業 発注者支援（コンストラクション・マネジメント）業務委託プロポーザル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Z42"/>
  <sheetViews>
    <sheetView showGridLines="0" view="pageBreakPreview" topLeftCell="A22" zoomScaleNormal="100" zoomScaleSheetLayoutView="100" workbookViewId="0">
      <selection activeCell="A47" sqref="A47:XFD47"/>
    </sheetView>
  </sheetViews>
  <sheetFormatPr defaultColWidth="13" defaultRowHeight="12"/>
  <cols>
    <col min="1" max="15" width="3.125" style="3" customWidth="1"/>
    <col min="16" max="16" width="3" style="3" customWidth="1"/>
    <col min="17" max="28" width="3.125" style="3" customWidth="1"/>
    <col min="29" max="29" width="4.375" style="3" customWidth="1"/>
    <col min="30" max="33" width="2.125" style="3" customWidth="1"/>
    <col min="34" max="34" width="11.5" style="3" customWidth="1"/>
    <col min="35" max="35" width="14.5" style="3" customWidth="1"/>
    <col min="36" max="36" width="10.5" style="3" customWidth="1"/>
    <col min="37" max="37" width="9.5" style="3" customWidth="1"/>
    <col min="38" max="38" width="13" style="3" customWidth="1"/>
    <col min="39" max="39" width="9.5" style="3" customWidth="1"/>
    <col min="40" max="40" width="13.625" style="3" customWidth="1"/>
    <col min="41" max="41" width="30.5" style="3" customWidth="1"/>
    <col min="42" max="51" width="13" style="3" customWidth="1"/>
    <col min="52" max="16384" width="13" style="3"/>
  </cols>
  <sheetData>
    <row r="1" spans="1:51" ht="18" customHeight="1">
      <c r="A1" s="321" t="s">
        <v>501</v>
      </c>
      <c r="B1" s="321"/>
      <c r="C1" s="321"/>
      <c r="D1" s="321"/>
      <c r="E1" s="321"/>
      <c r="F1" s="321"/>
      <c r="W1" s="301" t="s">
        <v>68</v>
      </c>
      <c r="X1" s="301"/>
      <c r="Y1" s="301"/>
      <c r="Z1" s="301"/>
      <c r="AA1" s="301"/>
      <c r="AB1" s="301"/>
      <c r="AC1" s="301"/>
    </row>
    <row r="2" spans="1:51" ht="19.7" customHeight="1" thickBot="1">
      <c r="A2" s="50" t="s">
        <v>87</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row>
    <row r="3" spans="1:51" s="2" customFormat="1" ht="19.7" customHeight="1" thickBot="1">
      <c r="A3" s="605" t="s">
        <v>2</v>
      </c>
      <c r="B3" s="606"/>
      <c r="C3" s="608"/>
      <c r="D3" s="608"/>
      <c r="E3" s="608"/>
      <c r="F3" s="608"/>
      <c r="G3" s="608"/>
      <c r="H3" s="608"/>
      <c r="I3" s="608"/>
      <c r="J3" s="608"/>
      <c r="K3" s="608"/>
      <c r="L3" s="608"/>
      <c r="M3" s="608"/>
      <c r="N3" s="609" t="s">
        <v>302</v>
      </c>
      <c r="O3" s="619"/>
      <c r="P3" s="619"/>
      <c r="Q3" s="610"/>
      <c r="R3" s="607" t="s">
        <v>303</v>
      </c>
      <c r="S3" s="608"/>
      <c r="T3" s="608"/>
      <c r="U3" s="608"/>
      <c r="V3" s="608"/>
      <c r="W3" s="608"/>
      <c r="X3" s="608"/>
      <c r="Y3" s="608"/>
      <c r="Z3" s="41" t="s">
        <v>37</v>
      </c>
      <c r="AA3" s="616"/>
      <c r="AB3" s="616"/>
      <c r="AC3" s="52" t="s">
        <v>38</v>
      </c>
      <c r="AD3" s="42"/>
      <c r="AE3" s="42"/>
      <c r="AF3" s="42"/>
    </row>
    <row r="4" spans="1:51" s="2" customFormat="1" ht="19.7" customHeight="1" thickBot="1">
      <c r="A4" s="605" t="s">
        <v>34</v>
      </c>
      <c r="B4" s="606"/>
      <c r="C4" s="607"/>
      <c r="D4" s="608"/>
      <c r="E4" s="608"/>
      <c r="F4" s="608"/>
      <c r="G4" s="608"/>
      <c r="H4" s="608"/>
      <c r="I4" s="608"/>
      <c r="J4" s="608"/>
      <c r="K4" s="608"/>
      <c r="L4" s="608"/>
      <c r="M4" s="608"/>
      <c r="N4" s="609" t="s">
        <v>304</v>
      </c>
      <c r="O4" s="610"/>
      <c r="P4" s="607"/>
      <c r="Q4" s="608"/>
      <c r="R4" s="608"/>
      <c r="S4" s="608"/>
      <c r="T4" s="608"/>
      <c r="U4" s="611"/>
      <c r="V4" s="612" t="s">
        <v>39</v>
      </c>
      <c r="W4" s="613"/>
      <c r="X4" s="613"/>
      <c r="Y4" s="614"/>
      <c r="Z4" s="615"/>
      <c r="AA4" s="616"/>
      <c r="AB4" s="616"/>
      <c r="AC4" s="53" t="s">
        <v>263</v>
      </c>
      <c r="AD4" s="42"/>
      <c r="AE4" s="42"/>
      <c r="AF4" s="42"/>
    </row>
    <row r="5" spans="1:51" s="2" customFormat="1" ht="19.7" customHeight="1" thickBot="1">
      <c r="A5" s="89" t="s">
        <v>136</v>
      </c>
      <c r="B5" s="90"/>
      <c r="C5" s="90"/>
      <c r="D5" s="90"/>
      <c r="E5" s="90"/>
      <c r="F5" s="90"/>
      <c r="G5" s="90"/>
      <c r="H5" s="90"/>
      <c r="I5" s="90"/>
      <c r="J5" s="90"/>
      <c r="K5" s="90"/>
      <c r="L5" s="90"/>
      <c r="M5" s="90"/>
      <c r="N5" s="90"/>
      <c r="O5" s="90"/>
      <c r="P5" s="90"/>
      <c r="Q5" s="90"/>
      <c r="R5" s="90"/>
      <c r="S5" s="90"/>
      <c r="T5" s="90"/>
      <c r="U5" s="90"/>
      <c r="V5" s="90"/>
      <c r="W5" s="90"/>
      <c r="X5" s="90"/>
      <c r="Y5" s="91"/>
      <c r="Z5" s="594" t="s">
        <v>58</v>
      </c>
      <c r="AA5" s="595"/>
      <c r="AB5" s="595"/>
      <c r="AC5" s="596"/>
      <c r="AD5" s="42"/>
      <c r="AE5" s="42"/>
      <c r="AF5" s="42"/>
    </row>
    <row r="6" spans="1:51" s="2" customFormat="1" ht="19.7" customHeight="1">
      <c r="A6" s="569" t="s">
        <v>47</v>
      </c>
      <c r="B6" s="570"/>
      <c r="C6" s="570"/>
      <c r="D6" s="570"/>
      <c r="E6" s="570"/>
      <c r="F6" s="570"/>
      <c r="G6" s="570"/>
      <c r="H6" s="570"/>
      <c r="I6" s="570"/>
      <c r="J6" s="570"/>
      <c r="K6" s="84" t="s">
        <v>260</v>
      </c>
      <c r="L6" s="85"/>
      <c r="M6" s="85"/>
      <c r="N6" s="599"/>
      <c r="O6" s="599"/>
      <c r="P6" s="599"/>
      <c r="Q6" s="599"/>
      <c r="R6" s="84" t="s">
        <v>48</v>
      </c>
      <c r="S6" s="86"/>
      <c r="T6" s="87"/>
      <c r="U6" s="87"/>
      <c r="V6" s="87"/>
      <c r="W6" s="599"/>
      <c r="X6" s="599"/>
      <c r="Y6" s="88" t="s">
        <v>342</v>
      </c>
      <c r="Z6" s="572">
        <f>VLOOKUP(A6,$AK$6:$AL$7,2,FALSE)</f>
        <v>0</v>
      </c>
      <c r="AA6" s="573"/>
      <c r="AB6" s="600">
        <f>IF(SUM(Z8:AA9)&gt;=2,2,SUM(Z8:AA9))+Z6+Z7</f>
        <v>0</v>
      </c>
      <c r="AC6" s="601"/>
      <c r="AD6" s="42"/>
      <c r="AE6" s="42"/>
      <c r="AF6" s="42"/>
      <c r="AI6" s="60" t="s">
        <v>343</v>
      </c>
      <c r="AJ6" s="65">
        <v>2</v>
      </c>
      <c r="AK6" s="59" t="s">
        <v>259</v>
      </c>
      <c r="AL6" s="65">
        <v>1</v>
      </c>
      <c r="AM6" s="59" t="s">
        <v>344</v>
      </c>
      <c r="AN6" s="65">
        <v>1</v>
      </c>
      <c r="AO6" s="60"/>
      <c r="AP6" s="65"/>
      <c r="AQ6" s="57"/>
      <c r="AR6" s="57"/>
      <c r="AS6" s="57"/>
      <c r="AT6" s="57"/>
      <c r="AU6" s="57"/>
      <c r="AV6" s="57"/>
      <c r="AW6" s="57"/>
      <c r="AX6" s="57"/>
    </row>
    <row r="7" spans="1:51" s="2" customFormat="1" ht="19.7" customHeight="1">
      <c r="A7" s="597" t="s">
        <v>47</v>
      </c>
      <c r="B7" s="598"/>
      <c r="C7" s="598"/>
      <c r="D7" s="598"/>
      <c r="E7" s="598"/>
      <c r="F7" s="598"/>
      <c r="G7" s="598"/>
      <c r="H7" s="598"/>
      <c r="I7" s="598"/>
      <c r="J7" s="598"/>
      <c r="K7" s="48" t="s">
        <v>230</v>
      </c>
      <c r="L7" s="51"/>
      <c r="M7" s="51"/>
      <c r="N7" s="571"/>
      <c r="O7" s="571"/>
      <c r="P7" s="571"/>
      <c r="Q7" s="571"/>
      <c r="R7" s="48" t="s">
        <v>48</v>
      </c>
      <c r="S7" s="61"/>
      <c r="T7" s="47"/>
      <c r="U7" s="47"/>
      <c r="V7" s="47"/>
      <c r="W7" s="571"/>
      <c r="X7" s="571"/>
      <c r="Y7" s="49" t="s">
        <v>263</v>
      </c>
      <c r="Z7" s="572">
        <f>VLOOKUP(A7,$AI$6:$AJ$9,2,FALSE)</f>
        <v>0</v>
      </c>
      <c r="AA7" s="573"/>
      <c r="AB7" s="602"/>
      <c r="AC7" s="601"/>
      <c r="AD7" s="42"/>
      <c r="AE7" s="42"/>
      <c r="AF7" s="42"/>
      <c r="AI7" s="60" t="s">
        <v>345</v>
      </c>
      <c r="AJ7" s="65">
        <v>1</v>
      </c>
      <c r="AK7" s="59" t="s">
        <v>47</v>
      </c>
      <c r="AL7" s="65">
        <v>0</v>
      </c>
      <c r="AM7" s="59" t="s">
        <v>47</v>
      </c>
      <c r="AN7" s="65">
        <v>0</v>
      </c>
      <c r="AO7" s="60"/>
      <c r="AP7" s="65"/>
      <c r="AQ7" s="58"/>
      <c r="AR7" s="58"/>
      <c r="AS7" s="58"/>
      <c r="AT7" s="58"/>
      <c r="AU7" s="58"/>
      <c r="AV7" s="58"/>
      <c r="AW7" s="58"/>
      <c r="AX7" s="58"/>
    </row>
    <row r="8" spans="1:51" s="2" customFormat="1" ht="19.7" customHeight="1">
      <c r="A8" s="569" t="s">
        <v>47</v>
      </c>
      <c r="B8" s="570"/>
      <c r="C8" s="570"/>
      <c r="D8" s="570"/>
      <c r="E8" s="570"/>
      <c r="F8" s="570"/>
      <c r="G8" s="570"/>
      <c r="H8" s="570"/>
      <c r="I8" s="570"/>
      <c r="J8" s="570"/>
      <c r="K8" s="48" t="s">
        <v>230</v>
      </c>
      <c r="L8" s="51"/>
      <c r="M8" s="51"/>
      <c r="N8" s="571"/>
      <c r="O8" s="571"/>
      <c r="P8" s="571"/>
      <c r="Q8" s="571"/>
      <c r="R8" s="48" t="s">
        <v>48</v>
      </c>
      <c r="S8" s="61"/>
      <c r="T8" s="47"/>
      <c r="U8" s="47"/>
      <c r="V8" s="47"/>
      <c r="W8" s="571"/>
      <c r="X8" s="571"/>
      <c r="Y8" s="49" t="s">
        <v>263</v>
      </c>
      <c r="Z8" s="572">
        <f>VLOOKUP(A8,$AM$6:$AN$7,2,FALSE)</f>
        <v>0</v>
      </c>
      <c r="AA8" s="573"/>
      <c r="AB8" s="602"/>
      <c r="AC8" s="601"/>
      <c r="AD8" s="42"/>
      <c r="AE8" s="42"/>
      <c r="AF8" s="42"/>
      <c r="AI8" s="60" t="s">
        <v>310</v>
      </c>
      <c r="AJ8" s="65">
        <v>1</v>
      </c>
      <c r="AK8" s="59"/>
      <c r="AM8" s="59"/>
      <c r="AN8" s="65"/>
      <c r="AO8" s="60" t="s">
        <v>346</v>
      </c>
      <c r="AP8" s="65">
        <v>1</v>
      </c>
      <c r="AQ8" s="57"/>
      <c r="AR8" s="57"/>
      <c r="AS8" s="57"/>
      <c r="AT8" s="57"/>
      <c r="AU8" s="57"/>
    </row>
    <row r="9" spans="1:51" s="2" customFormat="1" ht="19.7" customHeight="1" thickBot="1">
      <c r="A9" s="574" t="s">
        <v>287</v>
      </c>
      <c r="B9" s="575"/>
      <c r="C9" s="575"/>
      <c r="D9" s="575"/>
      <c r="E9" s="575"/>
      <c r="F9" s="575"/>
      <c r="G9" s="575"/>
      <c r="H9" s="575"/>
      <c r="I9" s="575"/>
      <c r="J9" s="575"/>
      <c r="K9" s="48" t="s">
        <v>260</v>
      </c>
      <c r="L9" s="51"/>
      <c r="M9" s="51"/>
      <c r="N9" s="576"/>
      <c r="O9" s="576"/>
      <c r="P9" s="576"/>
      <c r="Q9" s="576"/>
      <c r="R9" s="62" t="s">
        <v>48</v>
      </c>
      <c r="S9" s="63"/>
      <c r="T9" s="64"/>
      <c r="U9" s="64"/>
      <c r="V9" s="64"/>
      <c r="W9" s="571"/>
      <c r="X9" s="571"/>
      <c r="Y9" s="49" t="s">
        <v>263</v>
      </c>
      <c r="Z9" s="572">
        <f>VLOOKUP(A9,$AO$8:$AP$15,2,FALSE)</f>
        <v>0</v>
      </c>
      <c r="AA9" s="573"/>
      <c r="AB9" s="603"/>
      <c r="AC9" s="604"/>
      <c r="AD9" s="42"/>
      <c r="AE9" s="42"/>
      <c r="AF9" s="42"/>
      <c r="AI9" s="68" t="s">
        <v>47</v>
      </c>
      <c r="AJ9" s="65"/>
      <c r="AO9" s="60" t="s">
        <v>347</v>
      </c>
      <c r="AP9" s="65">
        <v>1</v>
      </c>
    </row>
    <row r="10" spans="1:51" s="2" customFormat="1" ht="19.7" customHeight="1" thickBot="1">
      <c r="A10" s="54" t="s">
        <v>126</v>
      </c>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6"/>
      <c r="AD10" s="42"/>
      <c r="AE10" s="42"/>
      <c r="AF10" s="42"/>
      <c r="AI10" s="68"/>
      <c r="AJ10" s="65">
        <v>0</v>
      </c>
      <c r="AO10" s="60" t="s">
        <v>348</v>
      </c>
      <c r="AP10" s="65">
        <v>1</v>
      </c>
    </row>
    <row r="11" spans="1:51" s="2" customFormat="1" ht="19.7" customHeight="1">
      <c r="A11" s="324" t="s">
        <v>349</v>
      </c>
      <c r="B11" s="327" t="s">
        <v>314</v>
      </c>
      <c r="C11" s="328"/>
      <c r="D11" s="327" t="s">
        <v>44</v>
      </c>
      <c r="E11" s="593"/>
      <c r="F11" s="593"/>
      <c r="G11" s="328"/>
      <c r="H11" s="523" t="s">
        <v>17</v>
      </c>
      <c r="I11" s="524"/>
      <c r="J11" s="524"/>
      <c r="K11" s="524"/>
      <c r="L11" s="525"/>
      <c r="M11" s="332" t="s">
        <v>315</v>
      </c>
      <c r="N11" s="333"/>
      <c r="O11" s="333"/>
      <c r="P11" s="333"/>
      <c r="Q11" s="333"/>
      <c r="R11" s="334"/>
      <c r="S11" s="335" t="s">
        <v>18</v>
      </c>
      <c r="T11" s="335"/>
      <c r="U11" s="335"/>
      <c r="V11" s="335"/>
      <c r="W11" s="335"/>
      <c r="X11" s="335"/>
      <c r="Y11" s="335"/>
      <c r="Z11" s="335"/>
      <c r="AA11" s="577" t="s">
        <v>350</v>
      </c>
      <c r="AB11" s="578"/>
      <c r="AC11" s="579"/>
      <c r="AD11" s="40"/>
      <c r="AE11" s="40"/>
      <c r="AO11" s="60" t="s">
        <v>351</v>
      </c>
      <c r="AP11" s="65">
        <v>1</v>
      </c>
    </row>
    <row r="12" spans="1:51" s="2" customFormat="1" ht="19.7" customHeight="1">
      <c r="A12" s="325"/>
      <c r="B12" s="338" t="s">
        <v>113</v>
      </c>
      <c r="C12" s="339"/>
      <c r="D12" s="340" t="s">
        <v>81</v>
      </c>
      <c r="E12" s="580"/>
      <c r="F12" s="580"/>
      <c r="G12" s="341"/>
      <c r="H12" s="526"/>
      <c r="I12" s="527"/>
      <c r="J12" s="527"/>
      <c r="K12" s="527"/>
      <c r="L12" s="528"/>
      <c r="M12" s="346" t="s">
        <v>237</v>
      </c>
      <c r="N12" s="347"/>
      <c r="O12" s="347"/>
      <c r="P12" s="347"/>
      <c r="Q12" s="347"/>
      <c r="R12" s="348"/>
      <c r="S12" s="302" t="s">
        <v>19</v>
      </c>
      <c r="T12" s="302"/>
      <c r="U12" s="302"/>
      <c r="V12" s="302"/>
      <c r="W12" s="302" t="s">
        <v>238</v>
      </c>
      <c r="X12" s="302"/>
      <c r="Y12" s="302"/>
      <c r="Z12" s="302"/>
      <c r="AA12" s="587" t="s">
        <v>239</v>
      </c>
      <c r="AB12" s="588"/>
      <c r="AC12" s="589"/>
      <c r="AD12" s="12"/>
      <c r="AE12" s="12"/>
      <c r="AO12" s="60" t="s">
        <v>352</v>
      </c>
      <c r="AP12" s="65">
        <v>1</v>
      </c>
    </row>
    <row r="13" spans="1:51" s="2" customFormat="1" ht="19.7" customHeight="1">
      <c r="A13" s="325"/>
      <c r="B13" s="338"/>
      <c r="C13" s="339"/>
      <c r="D13" s="581"/>
      <c r="E13" s="582"/>
      <c r="F13" s="582"/>
      <c r="G13" s="583"/>
      <c r="H13" s="526"/>
      <c r="I13" s="527"/>
      <c r="J13" s="527"/>
      <c r="K13" s="527"/>
      <c r="L13" s="528"/>
      <c r="M13" s="349"/>
      <c r="N13" s="350"/>
      <c r="O13" s="350"/>
      <c r="P13" s="350"/>
      <c r="Q13" s="350"/>
      <c r="R13" s="351"/>
      <c r="S13" s="302"/>
      <c r="T13" s="302"/>
      <c r="U13" s="302"/>
      <c r="V13" s="302"/>
      <c r="W13" s="302" t="s">
        <v>240</v>
      </c>
      <c r="X13" s="302"/>
      <c r="Y13" s="302"/>
      <c r="Z13" s="302"/>
      <c r="AA13" s="587" t="s">
        <v>241</v>
      </c>
      <c r="AB13" s="588"/>
      <c r="AC13" s="589"/>
      <c r="AD13" s="12"/>
      <c r="AE13" s="12"/>
      <c r="AO13" s="60" t="s">
        <v>353</v>
      </c>
      <c r="AP13" s="65">
        <v>1</v>
      </c>
    </row>
    <row r="14" spans="1:51" s="2" customFormat="1" ht="19.7" customHeight="1" thickBot="1">
      <c r="A14" s="326"/>
      <c r="B14" s="340"/>
      <c r="C14" s="341"/>
      <c r="D14" s="584"/>
      <c r="E14" s="585"/>
      <c r="F14" s="585"/>
      <c r="G14" s="586"/>
      <c r="H14" s="529"/>
      <c r="I14" s="530"/>
      <c r="J14" s="530"/>
      <c r="K14" s="530"/>
      <c r="L14" s="531"/>
      <c r="M14" s="354" t="s">
        <v>242</v>
      </c>
      <c r="N14" s="355"/>
      <c r="O14" s="355"/>
      <c r="P14" s="355"/>
      <c r="Q14" s="355"/>
      <c r="R14" s="356"/>
      <c r="S14" s="331"/>
      <c r="T14" s="331"/>
      <c r="U14" s="331"/>
      <c r="V14" s="331"/>
      <c r="W14" s="331" t="s">
        <v>243</v>
      </c>
      <c r="X14" s="331"/>
      <c r="Y14" s="331"/>
      <c r="Z14" s="331"/>
      <c r="AA14" s="590" t="s">
        <v>20</v>
      </c>
      <c r="AB14" s="591"/>
      <c r="AC14" s="592"/>
      <c r="AD14" s="46"/>
      <c r="AE14" s="46"/>
      <c r="AO14" s="60" t="s">
        <v>284</v>
      </c>
      <c r="AP14" s="65">
        <v>1</v>
      </c>
      <c r="AY14" s="93"/>
    </row>
    <row r="15" spans="1:51" s="2" customFormat="1" ht="19.7" customHeight="1">
      <c r="A15" s="361" t="s">
        <v>244</v>
      </c>
      <c r="B15" s="364" t="s">
        <v>21</v>
      </c>
      <c r="C15" s="365"/>
      <c r="D15" s="550" t="s">
        <v>82</v>
      </c>
      <c r="E15" s="551"/>
      <c r="F15" s="551"/>
      <c r="G15" s="364"/>
      <c r="H15" s="646" t="s">
        <v>78</v>
      </c>
      <c r="I15" s="647"/>
      <c r="J15" s="647"/>
      <c r="K15" s="647"/>
      <c r="L15" s="648"/>
      <c r="M15" s="552" t="s">
        <v>245</v>
      </c>
      <c r="N15" s="553"/>
      <c r="O15" s="553"/>
      <c r="P15" s="553"/>
      <c r="Q15" s="553"/>
      <c r="R15" s="553"/>
      <c r="S15" s="367" t="s">
        <v>246</v>
      </c>
      <c r="T15" s="368"/>
      <c r="U15" s="368"/>
      <c r="V15" s="368"/>
      <c r="W15" s="373" t="s">
        <v>247</v>
      </c>
      <c r="X15" s="373"/>
      <c r="Y15" s="373"/>
      <c r="Z15" s="373"/>
      <c r="AA15" s="554" t="s">
        <v>248</v>
      </c>
      <c r="AB15" s="555"/>
      <c r="AC15" s="556"/>
      <c r="AD15" s="12"/>
      <c r="AE15" s="12"/>
      <c r="AI15" s="29" t="s">
        <v>249</v>
      </c>
      <c r="AJ15" s="172">
        <v>1</v>
      </c>
      <c r="AK15" s="171" t="s">
        <v>41</v>
      </c>
      <c r="AL15" s="172">
        <v>1</v>
      </c>
      <c r="AO15" s="60" t="s">
        <v>287</v>
      </c>
      <c r="AP15" s="2">
        <v>0</v>
      </c>
    </row>
    <row r="16" spans="1:51" s="2" customFormat="1" ht="19.7" customHeight="1">
      <c r="A16" s="362"/>
      <c r="B16" s="426" t="s">
        <v>64</v>
      </c>
      <c r="C16" s="375"/>
      <c r="D16" s="375"/>
      <c r="E16" s="375"/>
      <c r="F16" s="375"/>
      <c r="G16" s="504"/>
      <c r="H16" s="649"/>
      <c r="I16" s="650"/>
      <c r="J16" s="650"/>
      <c r="K16" s="650"/>
      <c r="L16" s="651"/>
      <c r="M16" s="557" t="s">
        <v>76</v>
      </c>
      <c r="N16" s="558"/>
      <c r="O16" s="558"/>
      <c r="P16" s="558"/>
      <c r="Q16" s="558"/>
      <c r="R16" s="558"/>
      <c r="S16" s="369"/>
      <c r="T16" s="369"/>
      <c r="U16" s="369"/>
      <c r="V16" s="369"/>
      <c r="W16" s="380" t="s">
        <v>250</v>
      </c>
      <c r="X16" s="380"/>
      <c r="Y16" s="380"/>
      <c r="Z16" s="380"/>
      <c r="AA16" s="559" t="s">
        <v>251</v>
      </c>
      <c r="AB16" s="560"/>
      <c r="AC16" s="561"/>
      <c r="AD16" s="12"/>
      <c r="AE16" s="12"/>
      <c r="AI16" s="29" t="s">
        <v>252</v>
      </c>
      <c r="AJ16" s="172">
        <v>0.8</v>
      </c>
      <c r="AK16" s="171" t="s">
        <v>83</v>
      </c>
      <c r="AL16" s="30">
        <v>0.8</v>
      </c>
      <c r="AO16" s="60"/>
    </row>
    <row r="17" spans="1:52" s="2" customFormat="1" ht="19.7" customHeight="1" thickBot="1">
      <c r="A17" s="363"/>
      <c r="B17" s="383">
        <f>VLOOKUP(B15,$AI$15:$AJ$17,2,FALSE)</f>
        <v>1</v>
      </c>
      <c r="C17" s="384"/>
      <c r="D17" s="562">
        <f>VLOOKUP(D15,$AK$15:$AL$18,2,FALSE)</f>
        <v>0.8</v>
      </c>
      <c r="E17" s="563"/>
      <c r="F17" s="563"/>
      <c r="G17" s="383"/>
      <c r="H17" s="652"/>
      <c r="I17" s="653"/>
      <c r="J17" s="653"/>
      <c r="K17" s="653"/>
      <c r="L17" s="654"/>
      <c r="M17" s="564" t="s">
        <v>79</v>
      </c>
      <c r="N17" s="565"/>
      <c r="O17" s="565"/>
      <c r="P17" s="565"/>
      <c r="Q17" s="565"/>
      <c r="R17" s="565"/>
      <c r="S17" s="370"/>
      <c r="T17" s="370"/>
      <c r="U17" s="370"/>
      <c r="V17" s="370"/>
      <c r="W17" s="387">
        <v>8500</v>
      </c>
      <c r="X17" s="388"/>
      <c r="Y17" s="388"/>
      <c r="Z17" s="33" t="s">
        <v>114</v>
      </c>
      <c r="AA17" s="566" t="s">
        <v>253</v>
      </c>
      <c r="AB17" s="567"/>
      <c r="AC17" s="568"/>
      <c r="AD17" s="46"/>
      <c r="AE17" s="46"/>
      <c r="AI17" s="27" t="s">
        <v>115</v>
      </c>
      <c r="AJ17" s="14"/>
      <c r="AK17" s="171" t="s">
        <v>84</v>
      </c>
      <c r="AL17" s="30">
        <v>0.5</v>
      </c>
      <c r="AZ17" s="92"/>
    </row>
    <row r="18" spans="1:52" s="2" customFormat="1" ht="19.7" customHeight="1" thickTop="1">
      <c r="A18" s="361">
        <v>1</v>
      </c>
      <c r="B18" s="536" t="s">
        <v>22</v>
      </c>
      <c r="C18" s="537"/>
      <c r="D18" s="538" t="s">
        <v>22</v>
      </c>
      <c r="E18" s="539"/>
      <c r="F18" s="539"/>
      <c r="G18" s="540"/>
      <c r="H18" s="643"/>
      <c r="I18" s="644"/>
      <c r="J18" s="644"/>
      <c r="K18" s="644"/>
      <c r="L18" s="645"/>
      <c r="M18" s="543"/>
      <c r="N18" s="544"/>
      <c r="O18" s="544"/>
      <c r="P18" s="544"/>
      <c r="Q18" s="544"/>
      <c r="R18" s="544"/>
      <c r="S18" s="541"/>
      <c r="T18" s="542"/>
      <c r="U18" s="542"/>
      <c r="V18" s="542"/>
      <c r="W18" s="532" t="s">
        <v>254</v>
      </c>
      <c r="X18" s="532"/>
      <c r="Y18" s="532"/>
      <c r="Z18" s="532"/>
      <c r="AA18" s="533" t="s">
        <v>43</v>
      </c>
      <c r="AB18" s="534"/>
      <c r="AC18" s="535"/>
      <c r="AD18" s="12"/>
      <c r="AE18" s="12"/>
      <c r="AF18" s="12"/>
      <c r="AI18" s="14"/>
      <c r="AJ18" s="14"/>
      <c r="AK18" s="27" t="s">
        <v>115</v>
      </c>
      <c r="AL18" s="14"/>
    </row>
    <row r="19" spans="1:52" s="2" customFormat="1" ht="19.7" customHeight="1">
      <c r="A19" s="362"/>
      <c r="B19" s="426" t="s">
        <v>64</v>
      </c>
      <c r="C19" s="375"/>
      <c r="D19" s="375"/>
      <c r="E19" s="375"/>
      <c r="F19" s="375"/>
      <c r="G19" s="504"/>
      <c r="H19" s="634"/>
      <c r="I19" s="635"/>
      <c r="J19" s="635"/>
      <c r="K19" s="635"/>
      <c r="L19" s="636"/>
      <c r="M19" s="505"/>
      <c r="N19" s="506"/>
      <c r="O19" s="506"/>
      <c r="P19" s="506"/>
      <c r="Q19" s="506"/>
      <c r="R19" s="506"/>
      <c r="S19" s="403"/>
      <c r="T19" s="403"/>
      <c r="U19" s="403"/>
      <c r="V19" s="403"/>
      <c r="W19" s="395" t="s">
        <v>255</v>
      </c>
      <c r="X19" s="395"/>
      <c r="Y19" s="395"/>
      <c r="Z19" s="395"/>
      <c r="AA19" s="501" t="s">
        <v>43</v>
      </c>
      <c r="AB19" s="502"/>
      <c r="AC19" s="503"/>
      <c r="AD19" s="12"/>
      <c r="AE19" s="12"/>
      <c r="AF19" s="12"/>
    </row>
    <row r="20" spans="1:52" s="2" customFormat="1" ht="19.7" customHeight="1">
      <c r="A20" s="414"/>
      <c r="B20" s="416">
        <f>VLOOKUP(B18,$AI$15:$AJ$17,2,FALSE)</f>
        <v>0</v>
      </c>
      <c r="C20" s="417"/>
      <c r="D20" s="517">
        <f>VLOOKUP(D18,$AK$15:$AL$18,2,FALSE)</f>
        <v>0</v>
      </c>
      <c r="E20" s="518"/>
      <c r="F20" s="518"/>
      <c r="G20" s="416"/>
      <c r="H20" s="640"/>
      <c r="I20" s="641"/>
      <c r="J20" s="641"/>
      <c r="K20" s="641"/>
      <c r="L20" s="642"/>
      <c r="M20" s="545"/>
      <c r="N20" s="546"/>
      <c r="O20" s="546"/>
      <c r="P20" s="546"/>
      <c r="Q20" s="546"/>
      <c r="R20" s="546"/>
      <c r="S20" s="415"/>
      <c r="T20" s="415"/>
      <c r="U20" s="415"/>
      <c r="V20" s="415"/>
      <c r="W20" s="419"/>
      <c r="X20" s="420"/>
      <c r="Y20" s="420"/>
      <c r="Z20" s="32" t="s">
        <v>114</v>
      </c>
      <c r="AA20" s="547" t="s">
        <v>43</v>
      </c>
      <c r="AB20" s="548"/>
      <c r="AC20" s="549"/>
      <c r="AD20" s="46"/>
      <c r="AE20" s="46"/>
      <c r="AF20" s="46"/>
    </row>
    <row r="21" spans="1:52" s="2" customFormat="1" ht="19.7" customHeight="1">
      <c r="A21" s="409">
        <v>2</v>
      </c>
      <c r="B21" s="513" t="s">
        <v>22</v>
      </c>
      <c r="C21" s="410"/>
      <c r="D21" s="513" t="s">
        <v>22</v>
      </c>
      <c r="E21" s="514"/>
      <c r="F21" s="514"/>
      <c r="G21" s="410"/>
      <c r="H21" s="631"/>
      <c r="I21" s="632"/>
      <c r="J21" s="632"/>
      <c r="K21" s="632"/>
      <c r="L21" s="633"/>
      <c r="M21" s="505"/>
      <c r="N21" s="506"/>
      <c r="O21" s="506"/>
      <c r="P21" s="506"/>
      <c r="Q21" s="506"/>
      <c r="R21" s="506"/>
      <c r="S21" s="515"/>
      <c r="T21" s="403"/>
      <c r="U21" s="403"/>
      <c r="V21" s="403"/>
      <c r="W21" s="413" t="s">
        <v>254</v>
      </c>
      <c r="X21" s="413"/>
      <c r="Y21" s="413"/>
      <c r="Z21" s="413"/>
      <c r="AA21" s="501" t="s">
        <v>43</v>
      </c>
      <c r="AB21" s="502"/>
      <c r="AC21" s="503"/>
      <c r="AD21" s="12"/>
      <c r="AE21" s="12"/>
      <c r="AF21" s="12"/>
    </row>
    <row r="22" spans="1:52" s="2" customFormat="1" ht="19.7" customHeight="1">
      <c r="A22" s="362"/>
      <c r="B22" s="426" t="s">
        <v>64</v>
      </c>
      <c r="C22" s="375"/>
      <c r="D22" s="375"/>
      <c r="E22" s="375"/>
      <c r="F22" s="375"/>
      <c r="G22" s="504"/>
      <c r="H22" s="634"/>
      <c r="I22" s="635"/>
      <c r="J22" s="635"/>
      <c r="K22" s="635"/>
      <c r="L22" s="636"/>
      <c r="M22" s="505"/>
      <c r="N22" s="506"/>
      <c r="O22" s="506"/>
      <c r="P22" s="506"/>
      <c r="Q22" s="506"/>
      <c r="R22" s="506"/>
      <c r="S22" s="403"/>
      <c r="T22" s="403"/>
      <c r="U22" s="403"/>
      <c r="V22" s="403"/>
      <c r="W22" s="395" t="s">
        <v>255</v>
      </c>
      <c r="X22" s="395"/>
      <c r="Y22" s="395"/>
      <c r="Z22" s="395"/>
      <c r="AA22" s="501" t="s">
        <v>43</v>
      </c>
      <c r="AB22" s="502"/>
      <c r="AC22" s="503"/>
      <c r="AD22" s="12"/>
      <c r="AE22" s="12"/>
      <c r="AF22" s="12"/>
    </row>
    <row r="23" spans="1:52" s="2" customFormat="1" ht="19.7" customHeight="1">
      <c r="A23" s="362"/>
      <c r="B23" s="405">
        <f>VLOOKUP(B21,$AI$15:$AJ$17,2,FALSE)</f>
        <v>0</v>
      </c>
      <c r="C23" s="406"/>
      <c r="D23" s="521">
        <f>VLOOKUP(D21,$AK$15:$AL$18,2,FALSE)</f>
        <v>0</v>
      </c>
      <c r="E23" s="522"/>
      <c r="F23" s="522"/>
      <c r="G23" s="405"/>
      <c r="H23" s="640"/>
      <c r="I23" s="641"/>
      <c r="J23" s="641"/>
      <c r="K23" s="641"/>
      <c r="L23" s="642"/>
      <c r="M23" s="505"/>
      <c r="N23" s="506"/>
      <c r="O23" s="506"/>
      <c r="P23" s="506"/>
      <c r="Q23" s="506"/>
      <c r="R23" s="506"/>
      <c r="S23" s="403"/>
      <c r="T23" s="403"/>
      <c r="U23" s="403"/>
      <c r="V23" s="403"/>
      <c r="W23" s="407"/>
      <c r="X23" s="408"/>
      <c r="Y23" s="408"/>
      <c r="Z23" s="31" t="s">
        <v>114</v>
      </c>
      <c r="AA23" s="501" t="s">
        <v>43</v>
      </c>
      <c r="AB23" s="502"/>
      <c r="AC23" s="503"/>
      <c r="AD23" s="46"/>
      <c r="AE23" s="46"/>
      <c r="AF23" s="46"/>
    </row>
    <row r="24" spans="1:52" s="2" customFormat="1" ht="19.7" customHeight="1">
      <c r="A24" s="409">
        <v>3</v>
      </c>
      <c r="B24" s="513" t="s">
        <v>22</v>
      </c>
      <c r="C24" s="410"/>
      <c r="D24" s="513" t="s">
        <v>22</v>
      </c>
      <c r="E24" s="514"/>
      <c r="F24" s="514"/>
      <c r="G24" s="410"/>
      <c r="H24" s="631"/>
      <c r="I24" s="632"/>
      <c r="J24" s="632"/>
      <c r="K24" s="632"/>
      <c r="L24" s="633"/>
      <c r="M24" s="505"/>
      <c r="N24" s="506"/>
      <c r="O24" s="506"/>
      <c r="P24" s="506"/>
      <c r="Q24" s="506"/>
      <c r="R24" s="506"/>
      <c r="S24" s="515"/>
      <c r="T24" s="403"/>
      <c r="U24" s="403"/>
      <c r="V24" s="403"/>
      <c r="W24" s="413" t="s">
        <v>254</v>
      </c>
      <c r="X24" s="413"/>
      <c r="Y24" s="413"/>
      <c r="Z24" s="413"/>
      <c r="AA24" s="501" t="s">
        <v>43</v>
      </c>
      <c r="AB24" s="502"/>
      <c r="AC24" s="503"/>
      <c r="AD24" s="12"/>
      <c r="AE24" s="12"/>
      <c r="AF24" s="12"/>
    </row>
    <row r="25" spans="1:52" s="2" customFormat="1" ht="19.7" customHeight="1">
      <c r="A25" s="362"/>
      <c r="B25" s="426" t="s">
        <v>64</v>
      </c>
      <c r="C25" s="375"/>
      <c r="D25" s="375"/>
      <c r="E25" s="375"/>
      <c r="F25" s="375"/>
      <c r="G25" s="504"/>
      <c r="H25" s="634"/>
      <c r="I25" s="635"/>
      <c r="J25" s="635"/>
      <c r="K25" s="635"/>
      <c r="L25" s="636"/>
      <c r="M25" s="505"/>
      <c r="N25" s="506"/>
      <c r="O25" s="506"/>
      <c r="P25" s="506"/>
      <c r="Q25" s="506"/>
      <c r="R25" s="506"/>
      <c r="S25" s="403"/>
      <c r="T25" s="403"/>
      <c r="U25" s="403"/>
      <c r="V25" s="403"/>
      <c r="W25" s="395" t="s">
        <v>255</v>
      </c>
      <c r="X25" s="395"/>
      <c r="Y25" s="395"/>
      <c r="Z25" s="395"/>
      <c r="AA25" s="501" t="s">
        <v>43</v>
      </c>
      <c r="AB25" s="502"/>
      <c r="AC25" s="503"/>
      <c r="AD25" s="12"/>
      <c r="AE25" s="12"/>
      <c r="AF25" s="12"/>
    </row>
    <row r="26" spans="1:52" s="2" customFormat="1" ht="19.7" customHeight="1">
      <c r="A26" s="362"/>
      <c r="B26" s="405">
        <f>VLOOKUP(B24,$AI$15:$AJ$17,2,FALSE)</f>
        <v>0</v>
      </c>
      <c r="C26" s="406"/>
      <c r="D26" s="521">
        <f>VLOOKUP(D24,$AK$15:$AL$18,2,FALSE)</f>
        <v>0</v>
      </c>
      <c r="E26" s="522"/>
      <c r="F26" s="522"/>
      <c r="G26" s="405"/>
      <c r="H26" s="640"/>
      <c r="I26" s="641"/>
      <c r="J26" s="641"/>
      <c r="K26" s="641"/>
      <c r="L26" s="642"/>
      <c r="M26" s="505"/>
      <c r="N26" s="506"/>
      <c r="O26" s="506"/>
      <c r="P26" s="506"/>
      <c r="Q26" s="506"/>
      <c r="R26" s="506"/>
      <c r="S26" s="403"/>
      <c r="T26" s="403"/>
      <c r="U26" s="403"/>
      <c r="V26" s="403"/>
      <c r="W26" s="407"/>
      <c r="X26" s="408"/>
      <c r="Y26" s="408"/>
      <c r="Z26" s="31" t="s">
        <v>114</v>
      </c>
      <c r="AA26" s="501" t="s">
        <v>43</v>
      </c>
      <c r="AB26" s="502"/>
      <c r="AC26" s="503"/>
      <c r="AD26" s="46"/>
      <c r="AE26" s="46"/>
      <c r="AF26" s="46"/>
    </row>
    <row r="27" spans="1:52" s="2" customFormat="1" ht="19.7" customHeight="1">
      <c r="A27" s="409">
        <v>4</v>
      </c>
      <c r="B27" s="513" t="s">
        <v>22</v>
      </c>
      <c r="C27" s="410"/>
      <c r="D27" s="513" t="s">
        <v>22</v>
      </c>
      <c r="E27" s="514"/>
      <c r="F27" s="514"/>
      <c r="G27" s="410"/>
      <c r="H27" s="631"/>
      <c r="I27" s="632"/>
      <c r="J27" s="632"/>
      <c r="K27" s="632"/>
      <c r="L27" s="633"/>
      <c r="M27" s="505"/>
      <c r="N27" s="506"/>
      <c r="O27" s="506"/>
      <c r="P27" s="506"/>
      <c r="Q27" s="506"/>
      <c r="R27" s="506"/>
      <c r="S27" s="515"/>
      <c r="T27" s="403"/>
      <c r="U27" s="403"/>
      <c r="V27" s="403"/>
      <c r="W27" s="413" t="s">
        <v>254</v>
      </c>
      <c r="X27" s="413"/>
      <c r="Y27" s="413"/>
      <c r="Z27" s="413"/>
      <c r="AA27" s="501" t="s">
        <v>43</v>
      </c>
      <c r="AB27" s="502"/>
      <c r="AC27" s="503"/>
      <c r="AD27" s="12"/>
      <c r="AE27" s="12"/>
      <c r="AF27" s="12"/>
    </row>
    <row r="28" spans="1:52" s="2" customFormat="1" ht="19.7" customHeight="1">
      <c r="A28" s="362"/>
      <c r="B28" s="426" t="s">
        <v>64</v>
      </c>
      <c r="C28" s="375"/>
      <c r="D28" s="375"/>
      <c r="E28" s="375"/>
      <c r="F28" s="375"/>
      <c r="G28" s="504"/>
      <c r="H28" s="634"/>
      <c r="I28" s="635"/>
      <c r="J28" s="635"/>
      <c r="K28" s="635"/>
      <c r="L28" s="636"/>
      <c r="M28" s="505"/>
      <c r="N28" s="506"/>
      <c r="O28" s="506"/>
      <c r="P28" s="506"/>
      <c r="Q28" s="506"/>
      <c r="R28" s="506"/>
      <c r="S28" s="403"/>
      <c r="T28" s="403"/>
      <c r="U28" s="403"/>
      <c r="V28" s="403"/>
      <c r="W28" s="395" t="s">
        <v>255</v>
      </c>
      <c r="X28" s="395"/>
      <c r="Y28" s="395"/>
      <c r="Z28" s="395"/>
      <c r="AA28" s="501" t="s">
        <v>43</v>
      </c>
      <c r="AB28" s="502"/>
      <c r="AC28" s="503"/>
      <c r="AD28" s="12"/>
      <c r="AE28" s="12"/>
      <c r="AF28" s="12"/>
    </row>
    <row r="29" spans="1:52" s="2" customFormat="1" ht="19.7" customHeight="1">
      <c r="A29" s="362"/>
      <c r="B29" s="405">
        <f>VLOOKUP(B27,$AI$15:$AJ$17,2,FALSE)</f>
        <v>0</v>
      </c>
      <c r="C29" s="406"/>
      <c r="D29" s="521">
        <f>VLOOKUP(D27,$AK$15:$AL$18,2,FALSE)</f>
        <v>0</v>
      </c>
      <c r="E29" s="522"/>
      <c r="F29" s="522"/>
      <c r="G29" s="405"/>
      <c r="H29" s="640"/>
      <c r="I29" s="641"/>
      <c r="J29" s="641"/>
      <c r="K29" s="641"/>
      <c r="L29" s="642"/>
      <c r="M29" s="505"/>
      <c r="N29" s="506"/>
      <c r="O29" s="506"/>
      <c r="P29" s="506"/>
      <c r="Q29" s="506"/>
      <c r="R29" s="506"/>
      <c r="S29" s="403"/>
      <c r="T29" s="403"/>
      <c r="U29" s="403"/>
      <c r="V29" s="403"/>
      <c r="W29" s="407"/>
      <c r="X29" s="408"/>
      <c r="Y29" s="408"/>
      <c r="Z29" s="31" t="s">
        <v>114</v>
      </c>
      <c r="AA29" s="501" t="s">
        <v>43</v>
      </c>
      <c r="AB29" s="502"/>
      <c r="AC29" s="503"/>
      <c r="AD29" s="46"/>
      <c r="AE29" s="46"/>
      <c r="AF29" s="46"/>
    </row>
    <row r="30" spans="1:52" s="2" customFormat="1" ht="19.7" customHeight="1">
      <c r="A30" s="409">
        <v>5</v>
      </c>
      <c r="B30" s="513" t="s">
        <v>22</v>
      </c>
      <c r="C30" s="410"/>
      <c r="D30" s="513" t="s">
        <v>22</v>
      </c>
      <c r="E30" s="514"/>
      <c r="F30" s="514"/>
      <c r="G30" s="410"/>
      <c r="H30" s="631"/>
      <c r="I30" s="632"/>
      <c r="J30" s="632"/>
      <c r="K30" s="632"/>
      <c r="L30" s="633"/>
      <c r="M30" s="505"/>
      <c r="N30" s="506"/>
      <c r="O30" s="506"/>
      <c r="P30" s="506"/>
      <c r="Q30" s="506"/>
      <c r="R30" s="506"/>
      <c r="S30" s="515"/>
      <c r="T30" s="403"/>
      <c r="U30" s="403"/>
      <c r="V30" s="403"/>
      <c r="W30" s="413" t="s">
        <v>254</v>
      </c>
      <c r="X30" s="413"/>
      <c r="Y30" s="413"/>
      <c r="Z30" s="413"/>
      <c r="AA30" s="501" t="s">
        <v>43</v>
      </c>
      <c r="AB30" s="502"/>
      <c r="AC30" s="503"/>
      <c r="AD30" s="12"/>
      <c r="AE30" s="12"/>
      <c r="AF30" s="12"/>
    </row>
    <row r="31" spans="1:52" s="2" customFormat="1" ht="19.7" customHeight="1">
      <c r="A31" s="362"/>
      <c r="B31" s="426" t="s">
        <v>64</v>
      </c>
      <c r="C31" s="375"/>
      <c r="D31" s="375"/>
      <c r="E31" s="375"/>
      <c r="F31" s="375"/>
      <c r="G31" s="504"/>
      <c r="H31" s="634"/>
      <c r="I31" s="635"/>
      <c r="J31" s="635"/>
      <c r="K31" s="635"/>
      <c r="L31" s="636"/>
      <c r="M31" s="505"/>
      <c r="N31" s="506"/>
      <c r="O31" s="506"/>
      <c r="P31" s="506"/>
      <c r="Q31" s="506"/>
      <c r="R31" s="506"/>
      <c r="S31" s="403"/>
      <c r="T31" s="403"/>
      <c r="U31" s="403"/>
      <c r="V31" s="403"/>
      <c r="W31" s="395" t="s">
        <v>255</v>
      </c>
      <c r="X31" s="395"/>
      <c r="Y31" s="395"/>
      <c r="Z31" s="395"/>
      <c r="AA31" s="501" t="s">
        <v>43</v>
      </c>
      <c r="AB31" s="502"/>
      <c r="AC31" s="503"/>
      <c r="AD31" s="12"/>
      <c r="AE31" s="12"/>
      <c r="AF31" s="12"/>
    </row>
    <row r="32" spans="1:52" s="2" customFormat="1" ht="19.7" customHeight="1" thickBot="1">
      <c r="A32" s="512"/>
      <c r="B32" s="416">
        <f>VLOOKUP(B30,$AI$15:$AJ$17,2,FALSE)</f>
        <v>0</v>
      </c>
      <c r="C32" s="417"/>
      <c r="D32" s="517">
        <f>VLOOKUP(D30,$AK$15:$AL$18,2,FALSE)</f>
        <v>0</v>
      </c>
      <c r="E32" s="518"/>
      <c r="F32" s="518"/>
      <c r="G32" s="416"/>
      <c r="H32" s="637"/>
      <c r="I32" s="638"/>
      <c r="J32" s="638"/>
      <c r="K32" s="638"/>
      <c r="L32" s="639"/>
      <c r="M32" s="519"/>
      <c r="N32" s="520"/>
      <c r="O32" s="520"/>
      <c r="P32" s="520"/>
      <c r="Q32" s="520"/>
      <c r="R32" s="520"/>
      <c r="S32" s="516"/>
      <c r="T32" s="516"/>
      <c r="U32" s="516"/>
      <c r="V32" s="516"/>
      <c r="W32" s="507"/>
      <c r="X32" s="508"/>
      <c r="Y32" s="508"/>
      <c r="Z32" s="71" t="s">
        <v>114</v>
      </c>
      <c r="AA32" s="509" t="s">
        <v>43</v>
      </c>
      <c r="AB32" s="510"/>
      <c r="AC32" s="511"/>
      <c r="AD32" s="46"/>
      <c r="AE32" s="46"/>
      <c r="AF32" s="46"/>
    </row>
    <row r="33" spans="1:43" s="2" customFormat="1" ht="19.7" customHeight="1">
      <c r="A33" s="494" t="s">
        <v>59</v>
      </c>
      <c r="B33" s="496" t="s">
        <v>52</v>
      </c>
      <c r="C33" s="496"/>
      <c r="D33" s="496"/>
      <c r="E33" s="496"/>
      <c r="F33" s="496" t="s">
        <v>53</v>
      </c>
      <c r="G33" s="496"/>
      <c r="H33" s="496"/>
      <c r="I33" s="496"/>
      <c r="J33" s="628" t="s">
        <v>54</v>
      </c>
      <c r="K33" s="629"/>
      <c r="L33" s="629"/>
      <c r="M33" s="630"/>
      <c r="N33" s="497" t="s">
        <v>55</v>
      </c>
      <c r="O33" s="497"/>
      <c r="P33" s="497"/>
      <c r="Q33" s="497"/>
      <c r="R33" s="497" t="s">
        <v>56</v>
      </c>
      <c r="S33" s="497"/>
      <c r="T33" s="497"/>
      <c r="U33" s="497"/>
      <c r="V33" s="497" t="s">
        <v>60</v>
      </c>
      <c r="W33" s="497"/>
      <c r="X33" s="497"/>
      <c r="Y33" s="497"/>
      <c r="Z33" s="438" t="s">
        <v>80</v>
      </c>
      <c r="AA33" s="498"/>
      <c r="AB33" s="498"/>
      <c r="AC33" s="499"/>
      <c r="AD33" s="46"/>
      <c r="AE33" s="46"/>
      <c r="AH33" s="69" t="s">
        <v>49</v>
      </c>
      <c r="AI33" s="69">
        <v>3</v>
      </c>
      <c r="AK33" s="69">
        <v>3</v>
      </c>
      <c r="AL33" s="69">
        <v>0.6</v>
      </c>
      <c r="AM33" s="69">
        <v>2</v>
      </c>
      <c r="AN33" s="69">
        <v>0.6</v>
      </c>
      <c r="AO33" s="69">
        <v>4</v>
      </c>
      <c r="AP33" s="69">
        <v>0.6</v>
      </c>
    </row>
    <row r="34" spans="1:43" s="2" customFormat="1" ht="19.7" customHeight="1">
      <c r="A34" s="495"/>
      <c r="B34" s="486" t="s">
        <v>51</v>
      </c>
      <c r="C34" s="486"/>
      <c r="D34" s="487">
        <v>2</v>
      </c>
      <c r="E34" s="488"/>
      <c r="F34" s="486" t="s">
        <v>51</v>
      </c>
      <c r="G34" s="486"/>
      <c r="H34" s="487">
        <v>2</v>
      </c>
      <c r="I34" s="488"/>
      <c r="J34" s="620" t="s">
        <v>51</v>
      </c>
      <c r="K34" s="621"/>
      <c r="L34" s="487">
        <v>2</v>
      </c>
      <c r="M34" s="488"/>
      <c r="N34" s="486" t="s">
        <v>51</v>
      </c>
      <c r="O34" s="486"/>
      <c r="P34" s="487">
        <v>2</v>
      </c>
      <c r="Q34" s="488"/>
      <c r="R34" s="486" t="s">
        <v>51</v>
      </c>
      <c r="S34" s="486"/>
      <c r="T34" s="487">
        <v>2</v>
      </c>
      <c r="U34" s="488"/>
      <c r="V34" s="489">
        <f>SUM(B35:U36)</f>
        <v>0</v>
      </c>
      <c r="W34" s="489"/>
      <c r="X34" s="489"/>
      <c r="Y34" s="489"/>
      <c r="Z34" s="490">
        <f>AB6+V34</f>
        <v>0</v>
      </c>
      <c r="AA34" s="491"/>
      <c r="AB34" s="491"/>
      <c r="AC34" s="492"/>
      <c r="AD34" s="46"/>
      <c r="AE34" s="46"/>
      <c r="AH34" s="69" t="s">
        <v>50</v>
      </c>
      <c r="AI34" s="69">
        <v>3</v>
      </c>
      <c r="AK34" s="69">
        <v>6</v>
      </c>
      <c r="AL34" s="69">
        <v>0.4</v>
      </c>
      <c r="AM34" s="69">
        <v>3</v>
      </c>
      <c r="AN34" s="69">
        <v>0.4</v>
      </c>
      <c r="AO34" s="69">
        <v>7</v>
      </c>
      <c r="AP34" s="69">
        <v>0.4</v>
      </c>
    </row>
    <row r="35" spans="1:43" s="2" customFormat="1" ht="18" customHeight="1">
      <c r="A35" s="495"/>
      <c r="B35" s="500">
        <f>D34*B20*D20</f>
        <v>0</v>
      </c>
      <c r="C35" s="500"/>
      <c r="D35" s="500"/>
      <c r="E35" s="500"/>
      <c r="F35" s="500">
        <f>H34*B23*D23</f>
        <v>0</v>
      </c>
      <c r="G35" s="500"/>
      <c r="H35" s="500"/>
      <c r="I35" s="500"/>
      <c r="J35" s="622">
        <f>L34*B26*D26</f>
        <v>0</v>
      </c>
      <c r="K35" s="623"/>
      <c r="L35" s="623"/>
      <c r="M35" s="624"/>
      <c r="N35" s="500">
        <f>P34*B29*D29</f>
        <v>0</v>
      </c>
      <c r="O35" s="500"/>
      <c r="P35" s="500"/>
      <c r="Q35" s="500"/>
      <c r="R35" s="500">
        <f>T34*B32*D32</f>
        <v>0</v>
      </c>
      <c r="S35" s="500"/>
      <c r="T35" s="500"/>
      <c r="U35" s="500"/>
      <c r="V35" s="489"/>
      <c r="W35" s="489"/>
      <c r="X35" s="489"/>
      <c r="Y35" s="489"/>
      <c r="Z35" s="493"/>
      <c r="AA35" s="491"/>
      <c r="AB35" s="491"/>
      <c r="AC35" s="492"/>
      <c r="AD35" s="46"/>
      <c r="AE35" s="46"/>
    </row>
    <row r="36" spans="1:43" s="2" customFormat="1" ht="18" customHeight="1">
      <c r="A36" s="495"/>
      <c r="B36" s="500"/>
      <c r="C36" s="500"/>
      <c r="D36" s="500"/>
      <c r="E36" s="500"/>
      <c r="F36" s="500"/>
      <c r="G36" s="500"/>
      <c r="H36" s="500"/>
      <c r="I36" s="500"/>
      <c r="J36" s="625"/>
      <c r="K36" s="626"/>
      <c r="L36" s="626"/>
      <c r="M36" s="627"/>
      <c r="N36" s="500"/>
      <c r="O36" s="500"/>
      <c r="P36" s="500"/>
      <c r="Q36" s="500"/>
      <c r="R36" s="500"/>
      <c r="S36" s="500"/>
      <c r="T36" s="500"/>
      <c r="U36" s="500"/>
      <c r="V36" s="489"/>
      <c r="W36" s="489"/>
      <c r="X36" s="489"/>
      <c r="Y36" s="489"/>
      <c r="Z36" s="493"/>
      <c r="AA36" s="491"/>
      <c r="AB36" s="491"/>
      <c r="AC36" s="492"/>
      <c r="AD36" s="46"/>
      <c r="AE36" s="46"/>
      <c r="AH36" s="3"/>
      <c r="AI36" s="3"/>
      <c r="AJ36" s="3"/>
      <c r="AK36" s="3"/>
      <c r="AL36" s="3"/>
      <c r="AM36" s="3"/>
      <c r="AN36" s="3"/>
      <c r="AO36" s="3"/>
      <c r="AP36" s="3"/>
    </row>
    <row r="37" spans="1:43" s="2" customFormat="1" ht="19.7" customHeight="1">
      <c r="A37" s="477" t="s">
        <v>61</v>
      </c>
      <c r="B37" s="104" t="s">
        <v>62</v>
      </c>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8"/>
      <c r="AD37" s="46"/>
      <c r="AE37" s="46"/>
      <c r="AF37" s="46"/>
      <c r="AI37" s="3"/>
      <c r="AJ37" s="3"/>
      <c r="AK37" s="3"/>
      <c r="AL37" s="3"/>
      <c r="AM37" s="3"/>
      <c r="AN37" s="3"/>
      <c r="AO37" s="3"/>
      <c r="AP37" s="3"/>
      <c r="AQ37" s="3"/>
    </row>
    <row r="38" spans="1:43" s="2" customFormat="1" ht="19.7" customHeight="1">
      <c r="A38" s="478"/>
      <c r="B38" s="105" t="s">
        <v>354</v>
      </c>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70"/>
      <c r="AD38" s="46"/>
      <c r="AE38" s="46"/>
      <c r="AF38" s="46"/>
      <c r="AI38" s="3"/>
      <c r="AJ38" s="3"/>
      <c r="AK38" s="3"/>
      <c r="AL38" s="3"/>
      <c r="AM38" s="3"/>
      <c r="AN38" s="3"/>
      <c r="AO38" s="3"/>
      <c r="AP38" s="3"/>
      <c r="AQ38" s="3"/>
    </row>
    <row r="39" spans="1:43" ht="19.7" customHeight="1">
      <c r="A39" s="478"/>
      <c r="B39" s="70" t="s">
        <v>257</v>
      </c>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6"/>
    </row>
    <row r="40" spans="1:43" ht="19.7" customHeight="1" thickBot="1">
      <c r="A40" s="479"/>
      <c r="B40" s="101" t="s">
        <v>258</v>
      </c>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3"/>
    </row>
    <row r="41" spans="1:43" ht="12.75" customHeight="1">
      <c r="A41" s="12"/>
      <c r="B41" s="12"/>
      <c r="C41" s="12"/>
      <c r="D41" s="12"/>
      <c r="E41" s="12"/>
    </row>
    <row r="42" spans="1:43" ht="12.75" customHeight="1">
      <c r="A42" s="12"/>
      <c r="B42" s="12"/>
      <c r="C42" s="12"/>
      <c r="D42" s="12"/>
      <c r="E42" s="12"/>
    </row>
  </sheetData>
  <mergeCells count="178">
    <mergeCell ref="A4:B4"/>
    <mergeCell ref="C4:M4"/>
    <mergeCell ref="N4:O4"/>
    <mergeCell ref="P4:U4"/>
    <mergeCell ref="V4:Y4"/>
    <mergeCell ref="Z4:AB4"/>
    <mergeCell ref="W1:Y1"/>
    <mergeCell ref="Z1:AC1"/>
    <mergeCell ref="A3:B3"/>
    <mergeCell ref="C3:M3"/>
    <mergeCell ref="N3:Q3"/>
    <mergeCell ref="R3:Y3"/>
    <mergeCell ref="AA3:AB3"/>
    <mergeCell ref="A1:F1"/>
    <mergeCell ref="Z5:AC5"/>
    <mergeCell ref="A6:J6"/>
    <mergeCell ref="N6:Q6"/>
    <mergeCell ref="W6:X6"/>
    <mergeCell ref="Z6:AA6"/>
    <mergeCell ref="AB6:AC9"/>
    <mergeCell ref="A7:J7"/>
    <mergeCell ref="N7:Q7"/>
    <mergeCell ref="W7:X7"/>
    <mergeCell ref="Z7:AA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S15:V17"/>
    <mergeCell ref="W15:Z15"/>
    <mergeCell ref="AA15:AC15"/>
    <mergeCell ref="B16:G16"/>
    <mergeCell ref="M16:R16"/>
    <mergeCell ref="W16:Z16"/>
    <mergeCell ref="AA16:AC16"/>
    <mergeCell ref="B17:C17"/>
    <mergeCell ref="D17:G17"/>
    <mergeCell ref="M17:R17"/>
    <mergeCell ref="W17:Y17"/>
    <mergeCell ref="AA17:AC17"/>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V33:Y33"/>
    <mergeCell ref="Z33:AC33"/>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30:Z30"/>
    <mergeCell ref="AA30:AC30"/>
    <mergeCell ref="B31:G31"/>
    <mergeCell ref="M31:R31"/>
    <mergeCell ref="W31:Z31"/>
    <mergeCell ref="AA31:AC31"/>
    <mergeCell ref="A30:A32"/>
    <mergeCell ref="B30:C30"/>
    <mergeCell ref="D30:G30"/>
    <mergeCell ref="H30:L32"/>
    <mergeCell ref="M30:R30"/>
    <mergeCell ref="S30:V32"/>
    <mergeCell ref="B32:C32"/>
    <mergeCell ref="D32:G32"/>
    <mergeCell ref="M32:R32"/>
    <mergeCell ref="W32:Y32"/>
    <mergeCell ref="AA32:AC32"/>
    <mergeCell ref="A37:A40"/>
    <mergeCell ref="N34:O34"/>
    <mergeCell ref="P34:Q34"/>
    <mergeCell ref="R34:S34"/>
    <mergeCell ref="T34:U34"/>
    <mergeCell ref="A33:A36"/>
    <mergeCell ref="V34:Y36"/>
    <mergeCell ref="Z34:AC36"/>
    <mergeCell ref="B34:C34"/>
    <mergeCell ref="D34:E34"/>
    <mergeCell ref="F34:G34"/>
    <mergeCell ref="H34:I34"/>
    <mergeCell ref="J34:K34"/>
    <mergeCell ref="L34:M34"/>
    <mergeCell ref="B35:E36"/>
    <mergeCell ref="F35:I36"/>
    <mergeCell ref="J35:M36"/>
    <mergeCell ref="N35:Q36"/>
    <mergeCell ref="R35:U36"/>
    <mergeCell ref="B33:E33"/>
    <mergeCell ref="F33:I33"/>
    <mergeCell ref="J33:M33"/>
    <mergeCell ref="N33:Q33"/>
    <mergeCell ref="R33:U33"/>
  </mergeCells>
  <phoneticPr fontId="3"/>
  <dataValidations count="6">
    <dataValidation type="list" allowBlank="1" showInputMessage="1" showErrorMessage="1" sqref="B15:C15 B30:C30 B27:C27 B24:C24 B21:C21 B18:C18">
      <formula1>$AI$15:$AI$17</formula1>
    </dataValidation>
    <dataValidation type="list" allowBlank="1" showInputMessage="1" showErrorMessage="1" sqref="A8">
      <formula1>$AM$6:$AM$7</formula1>
    </dataValidation>
    <dataValidation type="list" allowBlank="1" showInputMessage="1" showErrorMessage="1" sqref="A6">
      <formula1>$AK$6:$AK$7</formula1>
    </dataValidation>
    <dataValidation type="list" allowBlank="1" showInputMessage="1" showErrorMessage="1" sqref="D18:G18 D30:G30 D27:G27 D24:G24 D21:G21 D15:G15">
      <formula1>$AK$15:$AK$18</formula1>
    </dataValidation>
    <dataValidation type="list" allowBlank="1" showInputMessage="1" showErrorMessage="1" sqref="A7:J7">
      <formula1>$AI$6:$AI$9</formula1>
    </dataValidation>
    <dataValidation type="list" allowBlank="1" showInputMessage="1" showErrorMessage="1" sqref="A9:J9">
      <formula1>$AO$8:$AO$15</formula1>
    </dataValidation>
  </dataValidations>
  <pageMargins left="0.78740157480314965" right="0.39370078740157483" top="0.78740157480314965" bottom="0.78740157480314965" header="0.59055118110236227" footer="0.39370078740157483"/>
  <pageSetup paperSize="9" orientation="portrait" verticalDpi="0" r:id="rId1"/>
  <headerFooter>
    <oddFooter>&amp;R&amp;"ＭＳ 明朝,標準"&amp;8御坊市新庁舎建設事業 発注者支援（コンストラクション・マネジメント）業務委託プロポーザル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Z42"/>
  <sheetViews>
    <sheetView showGridLines="0" view="pageBreakPreview" topLeftCell="A13" zoomScaleNormal="100" zoomScaleSheetLayoutView="100" workbookViewId="0">
      <selection activeCell="A47" sqref="A47:XFD47"/>
    </sheetView>
  </sheetViews>
  <sheetFormatPr defaultColWidth="13" defaultRowHeight="12"/>
  <cols>
    <col min="1" max="15" width="3.125" style="3" customWidth="1"/>
    <col min="16" max="16" width="3" style="3" customWidth="1"/>
    <col min="17" max="28" width="3.125" style="3" customWidth="1"/>
    <col min="29" max="29" width="4.375" style="3" customWidth="1"/>
    <col min="30" max="33" width="2.125" style="3" customWidth="1"/>
    <col min="34" max="34" width="11.5" style="3" customWidth="1"/>
    <col min="35" max="35" width="14.5" style="3" customWidth="1"/>
    <col min="36" max="36" width="10.5" style="3" customWidth="1"/>
    <col min="37" max="37" width="9.5" style="3" customWidth="1"/>
    <col min="38" max="38" width="13" style="3" customWidth="1"/>
    <col min="39" max="39" width="9.5" style="3" customWidth="1"/>
    <col min="40" max="40" width="13.625" style="3" customWidth="1"/>
    <col min="41" max="41" width="30.5" style="3" customWidth="1"/>
    <col min="42" max="43" width="13" style="3" customWidth="1"/>
    <col min="44" max="44" width="19.25" style="3" customWidth="1"/>
    <col min="45" max="51" width="13" style="3" customWidth="1"/>
    <col min="52" max="16384" width="13" style="3"/>
  </cols>
  <sheetData>
    <row r="1" spans="1:51" ht="18" customHeight="1">
      <c r="A1" s="321" t="s">
        <v>502</v>
      </c>
      <c r="B1" s="321"/>
      <c r="C1" s="321"/>
      <c r="D1" s="321"/>
      <c r="E1" s="321"/>
      <c r="F1" s="321"/>
      <c r="W1" s="301" t="s">
        <v>68</v>
      </c>
      <c r="X1" s="301"/>
      <c r="Y1" s="301"/>
      <c r="Z1" s="301"/>
      <c r="AA1" s="301"/>
      <c r="AB1" s="301"/>
      <c r="AC1" s="301"/>
    </row>
    <row r="2" spans="1:51" ht="19.7" customHeight="1" thickBot="1">
      <c r="A2" s="50" t="s">
        <v>90</v>
      </c>
      <c r="B2" s="11"/>
      <c r="C2" s="11"/>
      <c r="D2" s="11"/>
      <c r="E2" s="11"/>
      <c r="F2" s="11"/>
      <c r="G2" s="11"/>
      <c r="H2" s="11"/>
      <c r="I2" s="11"/>
      <c r="J2" s="11"/>
      <c r="K2" s="11"/>
      <c r="L2" s="11"/>
      <c r="M2" s="11"/>
      <c r="N2" s="655" t="s">
        <v>88</v>
      </c>
      <c r="O2" s="655"/>
      <c r="P2" s="655"/>
      <c r="Q2" s="655"/>
      <c r="R2" s="655"/>
      <c r="S2" s="655"/>
      <c r="T2" s="655"/>
      <c r="U2" s="11" t="s">
        <v>355</v>
      </c>
      <c r="V2" s="656"/>
      <c r="W2" s="656"/>
      <c r="X2" s="656"/>
      <c r="Y2" s="656"/>
      <c r="Z2" s="656"/>
      <c r="AA2" s="656"/>
      <c r="AB2" s="656"/>
      <c r="AC2" s="11" t="s">
        <v>356</v>
      </c>
      <c r="AD2" s="11"/>
      <c r="AE2" s="11"/>
    </row>
    <row r="3" spans="1:51" s="2" customFormat="1" ht="19.7" customHeight="1" thickBot="1">
      <c r="A3" s="605" t="s">
        <v>2</v>
      </c>
      <c r="B3" s="606"/>
      <c r="C3" s="608"/>
      <c r="D3" s="608"/>
      <c r="E3" s="608"/>
      <c r="F3" s="608"/>
      <c r="G3" s="608"/>
      <c r="H3" s="608"/>
      <c r="I3" s="608"/>
      <c r="J3" s="608"/>
      <c r="K3" s="608"/>
      <c r="L3" s="608"/>
      <c r="M3" s="608"/>
      <c r="N3" s="609" t="s">
        <v>357</v>
      </c>
      <c r="O3" s="619"/>
      <c r="P3" s="619"/>
      <c r="Q3" s="610"/>
      <c r="R3" s="607" t="s">
        <v>358</v>
      </c>
      <c r="S3" s="608"/>
      <c r="T3" s="608"/>
      <c r="U3" s="608"/>
      <c r="V3" s="608"/>
      <c r="W3" s="608"/>
      <c r="X3" s="608"/>
      <c r="Y3" s="608"/>
      <c r="Z3" s="41" t="s">
        <v>37</v>
      </c>
      <c r="AA3" s="616"/>
      <c r="AB3" s="616"/>
      <c r="AC3" s="52" t="s">
        <v>359</v>
      </c>
      <c r="AD3" s="42"/>
      <c r="AE3" s="42"/>
      <c r="AF3" s="42"/>
    </row>
    <row r="4" spans="1:51" s="2" customFormat="1" ht="19.7" customHeight="1" thickBot="1">
      <c r="A4" s="605" t="s">
        <v>34</v>
      </c>
      <c r="B4" s="606"/>
      <c r="C4" s="607"/>
      <c r="D4" s="608"/>
      <c r="E4" s="608"/>
      <c r="F4" s="608"/>
      <c r="G4" s="608"/>
      <c r="H4" s="608"/>
      <c r="I4" s="608"/>
      <c r="J4" s="608"/>
      <c r="K4" s="608"/>
      <c r="L4" s="608"/>
      <c r="M4" s="608"/>
      <c r="N4" s="609" t="s">
        <v>36</v>
      </c>
      <c r="O4" s="610"/>
      <c r="P4" s="607"/>
      <c r="Q4" s="608"/>
      <c r="R4" s="608"/>
      <c r="S4" s="608"/>
      <c r="T4" s="608"/>
      <c r="U4" s="611"/>
      <c r="V4" s="612" t="s">
        <v>39</v>
      </c>
      <c r="W4" s="613"/>
      <c r="X4" s="613"/>
      <c r="Y4" s="614"/>
      <c r="Z4" s="615"/>
      <c r="AA4" s="616"/>
      <c r="AB4" s="616"/>
      <c r="AC4" s="53" t="s">
        <v>360</v>
      </c>
      <c r="AD4" s="42"/>
      <c r="AE4" s="42"/>
      <c r="AF4" s="42"/>
    </row>
    <row r="5" spans="1:51" s="2" customFormat="1" ht="19.7" customHeight="1" thickBot="1">
      <c r="A5" s="89" t="s">
        <v>136</v>
      </c>
      <c r="B5" s="90"/>
      <c r="C5" s="90"/>
      <c r="D5" s="90"/>
      <c r="E5" s="90"/>
      <c r="F5" s="90"/>
      <c r="G5" s="90"/>
      <c r="H5" s="90"/>
      <c r="I5" s="90"/>
      <c r="J5" s="90"/>
      <c r="K5" s="90"/>
      <c r="L5" s="90"/>
      <c r="M5" s="90"/>
      <c r="N5" s="90"/>
      <c r="O5" s="90"/>
      <c r="P5" s="90"/>
      <c r="Q5" s="90"/>
      <c r="R5" s="90"/>
      <c r="S5" s="90"/>
      <c r="T5" s="90"/>
      <c r="U5" s="90"/>
      <c r="V5" s="90"/>
      <c r="W5" s="90"/>
      <c r="X5" s="90"/>
      <c r="Y5" s="91"/>
      <c r="Z5" s="594" t="s">
        <v>58</v>
      </c>
      <c r="AA5" s="595"/>
      <c r="AB5" s="595"/>
      <c r="AC5" s="596"/>
      <c r="AD5" s="42"/>
      <c r="AE5" s="42"/>
      <c r="AF5" s="42"/>
    </row>
    <row r="6" spans="1:51" s="2" customFormat="1" ht="19.7" customHeight="1">
      <c r="A6" s="569" t="s">
        <v>47</v>
      </c>
      <c r="B6" s="570"/>
      <c r="C6" s="570"/>
      <c r="D6" s="570"/>
      <c r="E6" s="570"/>
      <c r="F6" s="570"/>
      <c r="G6" s="570"/>
      <c r="H6" s="570"/>
      <c r="I6" s="570"/>
      <c r="J6" s="570"/>
      <c r="K6" s="84" t="s">
        <v>361</v>
      </c>
      <c r="L6" s="85"/>
      <c r="M6" s="85"/>
      <c r="N6" s="599"/>
      <c r="O6" s="599"/>
      <c r="P6" s="599"/>
      <c r="Q6" s="599"/>
      <c r="R6" s="84" t="s">
        <v>48</v>
      </c>
      <c r="S6" s="86"/>
      <c r="T6" s="87"/>
      <c r="U6" s="87"/>
      <c r="V6" s="87"/>
      <c r="W6" s="599"/>
      <c r="X6" s="599"/>
      <c r="Y6" s="88" t="s">
        <v>229</v>
      </c>
      <c r="Z6" s="572">
        <f>VLOOKUP(A6,$AK$6:$AL$7,2,FALSE)</f>
        <v>0</v>
      </c>
      <c r="AA6" s="573"/>
      <c r="AB6" s="600">
        <f>IF(SUM(Z8:AA9)&gt;=2,2,SUM(Z8:AA9))+Z6+Z7</f>
        <v>0</v>
      </c>
      <c r="AC6" s="601"/>
      <c r="AD6" s="42"/>
      <c r="AE6" s="42"/>
      <c r="AF6" s="42"/>
      <c r="AI6" s="68" t="s">
        <v>98</v>
      </c>
      <c r="AJ6" s="65">
        <v>2</v>
      </c>
      <c r="AK6" s="59" t="s">
        <v>362</v>
      </c>
      <c r="AL6" s="65">
        <v>1</v>
      </c>
      <c r="AM6" s="59" t="s">
        <v>363</v>
      </c>
      <c r="AN6" s="65">
        <v>1</v>
      </c>
      <c r="AO6" s="60" t="s">
        <v>364</v>
      </c>
      <c r="AP6" s="66">
        <v>1</v>
      </c>
      <c r="AQ6" s="57"/>
      <c r="AR6" s="57" t="s">
        <v>119</v>
      </c>
      <c r="AS6" s="57"/>
      <c r="AT6" s="57"/>
      <c r="AU6" s="57"/>
      <c r="AV6" s="57"/>
      <c r="AW6" s="57"/>
      <c r="AX6" s="57"/>
    </row>
    <row r="7" spans="1:51" s="2" customFormat="1" ht="19.7" customHeight="1">
      <c r="A7" s="597" t="s">
        <v>47</v>
      </c>
      <c r="B7" s="598"/>
      <c r="C7" s="598"/>
      <c r="D7" s="598"/>
      <c r="E7" s="598"/>
      <c r="F7" s="598"/>
      <c r="G7" s="598"/>
      <c r="H7" s="598"/>
      <c r="I7" s="598"/>
      <c r="J7" s="598"/>
      <c r="K7" s="48" t="s">
        <v>361</v>
      </c>
      <c r="L7" s="51"/>
      <c r="M7" s="51"/>
      <c r="N7" s="571"/>
      <c r="O7" s="571"/>
      <c r="P7" s="571"/>
      <c r="Q7" s="571"/>
      <c r="R7" s="48" t="s">
        <v>48</v>
      </c>
      <c r="S7" s="61"/>
      <c r="T7" s="47"/>
      <c r="U7" s="47"/>
      <c r="V7" s="47"/>
      <c r="W7" s="571"/>
      <c r="X7" s="571"/>
      <c r="Y7" s="49" t="s">
        <v>360</v>
      </c>
      <c r="Z7" s="572">
        <f>VLOOKUP(A7,$AI$6:$AJ$8,2,FALSE)</f>
        <v>0</v>
      </c>
      <c r="AA7" s="573"/>
      <c r="AB7" s="602"/>
      <c r="AC7" s="601"/>
      <c r="AD7" s="42"/>
      <c r="AE7" s="42"/>
      <c r="AF7" s="42"/>
      <c r="AI7" s="60" t="s">
        <v>365</v>
      </c>
      <c r="AJ7" s="65">
        <v>1</v>
      </c>
      <c r="AK7" s="59" t="s">
        <v>47</v>
      </c>
      <c r="AL7" s="65">
        <v>0</v>
      </c>
      <c r="AM7" s="59" t="s">
        <v>47</v>
      </c>
      <c r="AN7" s="65">
        <v>0</v>
      </c>
      <c r="AO7" s="60" t="s">
        <v>46</v>
      </c>
      <c r="AP7" s="66">
        <v>1</v>
      </c>
      <c r="AQ7" s="58"/>
      <c r="AR7" s="58" t="s">
        <v>366</v>
      </c>
      <c r="AS7" s="58"/>
      <c r="AT7" s="58"/>
      <c r="AU7" s="58"/>
      <c r="AV7" s="58"/>
      <c r="AW7" s="58"/>
      <c r="AX7" s="58"/>
    </row>
    <row r="8" spans="1:51" s="2" customFormat="1" ht="19.7" customHeight="1">
      <c r="A8" s="569" t="s">
        <v>47</v>
      </c>
      <c r="B8" s="570"/>
      <c r="C8" s="570"/>
      <c r="D8" s="570"/>
      <c r="E8" s="570"/>
      <c r="F8" s="570"/>
      <c r="G8" s="570"/>
      <c r="H8" s="570"/>
      <c r="I8" s="570"/>
      <c r="J8" s="570"/>
      <c r="K8" s="48" t="s">
        <v>361</v>
      </c>
      <c r="L8" s="51"/>
      <c r="M8" s="51"/>
      <c r="N8" s="571"/>
      <c r="O8" s="571"/>
      <c r="P8" s="571"/>
      <c r="Q8" s="571"/>
      <c r="R8" s="48" t="s">
        <v>48</v>
      </c>
      <c r="S8" s="61"/>
      <c r="T8" s="47"/>
      <c r="U8" s="47"/>
      <c r="V8" s="47"/>
      <c r="W8" s="571"/>
      <c r="X8" s="571"/>
      <c r="Y8" s="49" t="s">
        <v>360</v>
      </c>
      <c r="Z8" s="572">
        <f>VLOOKUP(A8,$AM$6:$AN$7,2,FALSE)</f>
        <v>0</v>
      </c>
      <c r="AA8" s="573"/>
      <c r="AB8" s="602"/>
      <c r="AC8" s="601"/>
      <c r="AD8" s="42"/>
      <c r="AE8" s="42"/>
      <c r="AF8" s="42"/>
      <c r="AI8" s="68" t="s">
        <v>47</v>
      </c>
      <c r="AJ8" s="65">
        <v>0</v>
      </c>
      <c r="AK8" s="59"/>
      <c r="AM8" s="59"/>
      <c r="AN8" s="65"/>
      <c r="AO8" s="60" t="s">
        <v>75</v>
      </c>
      <c r="AP8" s="67">
        <v>1</v>
      </c>
      <c r="AQ8" s="57"/>
      <c r="AR8" s="57" t="s">
        <v>367</v>
      </c>
      <c r="AS8" s="57"/>
      <c r="AT8" s="57"/>
      <c r="AU8" s="57"/>
    </row>
    <row r="9" spans="1:51" s="2" customFormat="1" ht="19.7" customHeight="1" thickBot="1">
      <c r="A9" s="574" t="s">
        <v>47</v>
      </c>
      <c r="B9" s="575"/>
      <c r="C9" s="575"/>
      <c r="D9" s="575"/>
      <c r="E9" s="575"/>
      <c r="F9" s="575"/>
      <c r="G9" s="575"/>
      <c r="H9" s="575"/>
      <c r="I9" s="575"/>
      <c r="J9" s="575"/>
      <c r="K9" s="48" t="s">
        <v>361</v>
      </c>
      <c r="L9" s="51"/>
      <c r="M9" s="51"/>
      <c r="N9" s="576"/>
      <c r="O9" s="576"/>
      <c r="P9" s="576"/>
      <c r="Q9" s="576"/>
      <c r="R9" s="62" t="s">
        <v>48</v>
      </c>
      <c r="S9" s="63"/>
      <c r="T9" s="64"/>
      <c r="U9" s="64"/>
      <c r="V9" s="64"/>
      <c r="W9" s="571"/>
      <c r="X9" s="571"/>
      <c r="Y9" s="49" t="s">
        <v>368</v>
      </c>
      <c r="Z9" s="572">
        <f>VLOOKUP(A9,$AO$6:$AP$11,2,FALSE)</f>
        <v>0</v>
      </c>
      <c r="AA9" s="573"/>
      <c r="AB9" s="603"/>
      <c r="AC9" s="604"/>
      <c r="AD9" s="42"/>
      <c r="AE9" s="42"/>
      <c r="AF9" s="42"/>
      <c r="AI9" s="68"/>
      <c r="AJ9" s="65">
        <v>0</v>
      </c>
      <c r="AO9" s="60" t="s">
        <v>93</v>
      </c>
      <c r="AP9" s="66">
        <v>1</v>
      </c>
      <c r="AR9" s="57" t="s">
        <v>370</v>
      </c>
    </row>
    <row r="10" spans="1:51" s="2" customFormat="1" ht="19.7" customHeight="1" thickBot="1">
      <c r="A10" s="54" t="s">
        <v>126</v>
      </c>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6"/>
      <c r="AD10" s="42"/>
      <c r="AE10" s="42"/>
      <c r="AF10" s="42"/>
      <c r="AO10" s="60" t="s">
        <v>371</v>
      </c>
      <c r="AP10" s="66">
        <v>1</v>
      </c>
      <c r="AR10" s="57"/>
    </row>
    <row r="11" spans="1:51" s="2" customFormat="1" ht="19.7" customHeight="1">
      <c r="A11" s="324" t="s">
        <v>372</v>
      </c>
      <c r="B11" s="327" t="s">
        <v>373</v>
      </c>
      <c r="C11" s="328"/>
      <c r="D11" s="327" t="s">
        <v>44</v>
      </c>
      <c r="E11" s="593"/>
      <c r="F11" s="593"/>
      <c r="G11" s="328"/>
      <c r="H11" s="523" t="s">
        <v>17</v>
      </c>
      <c r="I11" s="524"/>
      <c r="J11" s="524"/>
      <c r="K11" s="524"/>
      <c r="L11" s="525"/>
      <c r="M11" s="332" t="s">
        <v>374</v>
      </c>
      <c r="N11" s="333"/>
      <c r="O11" s="333"/>
      <c r="P11" s="333"/>
      <c r="Q11" s="333"/>
      <c r="R11" s="334"/>
      <c r="S11" s="335" t="s">
        <v>18</v>
      </c>
      <c r="T11" s="335"/>
      <c r="U11" s="335"/>
      <c r="V11" s="335"/>
      <c r="W11" s="335"/>
      <c r="X11" s="335"/>
      <c r="Y11" s="335"/>
      <c r="Z11" s="335"/>
      <c r="AA11" s="577" t="s">
        <v>375</v>
      </c>
      <c r="AB11" s="578"/>
      <c r="AC11" s="579"/>
      <c r="AD11" s="40"/>
      <c r="AE11" s="40"/>
      <c r="AO11" s="60" t="s">
        <v>47</v>
      </c>
      <c r="AP11" s="2">
        <v>0</v>
      </c>
    </row>
    <row r="12" spans="1:51" s="2" customFormat="1" ht="19.7" customHeight="1">
      <c r="A12" s="325"/>
      <c r="B12" s="338" t="s">
        <v>376</v>
      </c>
      <c r="C12" s="339"/>
      <c r="D12" s="340" t="s">
        <v>81</v>
      </c>
      <c r="E12" s="580"/>
      <c r="F12" s="580"/>
      <c r="G12" s="341"/>
      <c r="H12" s="526"/>
      <c r="I12" s="527"/>
      <c r="J12" s="527"/>
      <c r="K12" s="527"/>
      <c r="L12" s="528"/>
      <c r="M12" s="346" t="s">
        <v>377</v>
      </c>
      <c r="N12" s="347"/>
      <c r="O12" s="347"/>
      <c r="P12" s="347"/>
      <c r="Q12" s="347"/>
      <c r="R12" s="348"/>
      <c r="S12" s="302" t="s">
        <v>19</v>
      </c>
      <c r="T12" s="302"/>
      <c r="U12" s="302"/>
      <c r="V12" s="302"/>
      <c r="W12" s="302" t="s">
        <v>238</v>
      </c>
      <c r="X12" s="302"/>
      <c r="Y12" s="302"/>
      <c r="Z12" s="302"/>
      <c r="AA12" s="587" t="s">
        <v>378</v>
      </c>
      <c r="AB12" s="588"/>
      <c r="AC12" s="589"/>
      <c r="AD12" s="12"/>
      <c r="AE12" s="12"/>
    </row>
    <row r="13" spans="1:51" s="2" customFormat="1" ht="19.7" customHeight="1">
      <c r="A13" s="325"/>
      <c r="B13" s="338"/>
      <c r="C13" s="339"/>
      <c r="D13" s="581"/>
      <c r="E13" s="582"/>
      <c r="F13" s="582"/>
      <c r="G13" s="583"/>
      <c r="H13" s="526"/>
      <c r="I13" s="527"/>
      <c r="J13" s="527"/>
      <c r="K13" s="527"/>
      <c r="L13" s="528"/>
      <c r="M13" s="349"/>
      <c r="N13" s="350"/>
      <c r="O13" s="350"/>
      <c r="P13" s="350"/>
      <c r="Q13" s="350"/>
      <c r="R13" s="351"/>
      <c r="S13" s="302"/>
      <c r="T13" s="302"/>
      <c r="U13" s="302"/>
      <c r="V13" s="302"/>
      <c r="W13" s="302" t="s">
        <v>379</v>
      </c>
      <c r="X13" s="302"/>
      <c r="Y13" s="302"/>
      <c r="Z13" s="302"/>
      <c r="AA13" s="587" t="s">
        <v>380</v>
      </c>
      <c r="AB13" s="588"/>
      <c r="AC13" s="589"/>
      <c r="AD13" s="12"/>
      <c r="AE13" s="12"/>
    </row>
    <row r="14" spans="1:51" s="2" customFormat="1" ht="19.7" customHeight="1" thickBot="1">
      <c r="A14" s="326"/>
      <c r="B14" s="340"/>
      <c r="C14" s="341"/>
      <c r="D14" s="584"/>
      <c r="E14" s="585"/>
      <c r="F14" s="585"/>
      <c r="G14" s="586"/>
      <c r="H14" s="529"/>
      <c r="I14" s="530"/>
      <c r="J14" s="530"/>
      <c r="K14" s="530"/>
      <c r="L14" s="531"/>
      <c r="M14" s="354" t="s">
        <v>242</v>
      </c>
      <c r="N14" s="355"/>
      <c r="O14" s="355"/>
      <c r="P14" s="355"/>
      <c r="Q14" s="355"/>
      <c r="R14" s="356"/>
      <c r="S14" s="331"/>
      <c r="T14" s="331"/>
      <c r="U14" s="331"/>
      <c r="V14" s="331"/>
      <c r="W14" s="331" t="s">
        <v>381</v>
      </c>
      <c r="X14" s="331"/>
      <c r="Y14" s="331"/>
      <c r="Z14" s="331"/>
      <c r="AA14" s="590" t="s">
        <v>20</v>
      </c>
      <c r="AB14" s="591"/>
      <c r="AC14" s="592"/>
      <c r="AD14" s="46"/>
      <c r="AE14" s="46"/>
      <c r="AY14" s="93"/>
    </row>
    <row r="15" spans="1:51" s="2" customFormat="1" ht="19.7" customHeight="1">
      <c r="A15" s="361" t="s">
        <v>382</v>
      </c>
      <c r="B15" s="364" t="s">
        <v>21</v>
      </c>
      <c r="C15" s="365"/>
      <c r="D15" s="550" t="s">
        <v>82</v>
      </c>
      <c r="E15" s="551"/>
      <c r="F15" s="551"/>
      <c r="G15" s="364"/>
      <c r="H15" s="646" t="s">
        <v>383</v>
      </c>
      <c r="I15" s="647"/>
      <c r="J15" s="647"/>
      <c r="K15" s="647"/>
      <c r="L15" s="648"/>
      <c r="M15" s="552" t="s">
        <v>384</v>
      </c>
      <c r="N15" s="553"/>
      <c r="O15" s="553"/>
      <c r="P15" s="553"/>
      <c r="Q15" s="553"/>
      <c r="R15" s="553"/>
      <c r="S15" s="367" t="s">
        <v>385</v>
      </c>
      <c r="T15" s="368"/>
      <c r="U15" s="368"/>
      <c r="V15" s="368"/>
      <c r="W15" s="373" t="s">
        <v>247</v>
      </c>
      <c r="X15" s="373"/>
      <c r="Y15" s="373"/>
      <c r="Z15" s="373"/>
      <c r="AA15" s="554" t="s">
        <v>386</v>
      </c>
      <c r="AB15" s="555"/>
      <c r="AC15" s="556"/>
      <c r="AD15" s="12"/>
      <c r="AE15" s="12"/>
      <c r="AI15" s="29" t="s">
        <v>387</v>
      </c>
      <c r="AJ15" s="172">
        <v>1</v>
      </c>
      <c r="AK15" s="171" t="s">
        <v>267</v>
      </c>
      <c r="AL15" s="172">
        <v>1</v>
      </c>
    </row>
    <row r="16" spans="1:51" s="2" customFormat="1" ht="19.7" customHeight="1">
      <c r="A16" s="362"/>
      <c r="B16" s="426" t="s">
        <v>388</v>
      </c>
      <c r="C16" s="375"/>
      <c r="D16" s="375"/>
      <c r="E16" s="375"/>
      <c r="F16" s="375"/>
      <c r="G16" s="504"/>
      <c r="H16" s="649"/>
      <c r="I16" s="650"/>
      <c r="J16" s="650"/>
      <c r="K16" s="650"/>
      <c r="L16" s="651"/>
      <c r="M16" s="557" t="s">
        <v>389</v>
      </c>
      <c r="N16" s="558"/>
      <c r="O16" s="558"/>
      <c r="P16" s="558"/>
      <c r="Q16" s="558"/>
      <c r="R16" s="558"/>
      <c r="S16" s="369"/>
      <c r="T16" s="369"/>
      <c r="U16" s="369"/>
      <c r="V16" s="369"/>
      <c r="W16" s="380" t="s">
        <v>390</v>
      </c>
      <c r="X16" s="380"/>
      <c r="Y16" s="380"/>
      <c r="Z16" s="380"/>
      <c r="AA16" s="559" t="s">
        <v>391</v>
      </c>
      <c r="AB16" s="560"/>
      <c r="AC16" s="561"/>
      <c r="AD16" s="12"/>
      <c r="AE16" s="12"/>
      <c r="AI16" s="29" t="s">
        <v>392</v>
      </c>
      <c r="AJ16" s="172">
        <v>0.8</v>
      </c>
      <c r="AK16" s="171" t="s">
        <v>393</v>
      </c>
      <c r="AL16" s="30">
        <v>0.8</v>
      </c>
    </row>
    <row r="17" spans="1:52" s="2" customFormat="1" ht="19.7" customHeight="1" thickBot="1">
      <c r="A17" s="363"/>
      <c r="B17" s="383">
        <f>VLOOKUP(B15,$AI$15:$AJ$17,2,FALSE)</f>
        <v>1</v>
      </c>
      <c r="C17" s="384"/>
      <c r="D17" s="562">
        <f>VLOOKUP(D15,$AK$15:$AL$18,2,FALSE)</f>
        <v>0.8</v>
      </c>
      <c r="E17" s="563"/>
      <c r="F17" s="563"/>
      <c r="G17" s="383"/>
      <c r="H17" s="652"/>
      <c r="I17" s="653"/>
      <c r="J17" s="653"/>
      <c r="K17" s="653"/>
      <c r="L17" s="654"/>
      <c r="M17" s="564" t="s">
        <v>79</v>
      </c>
      <c r="N17" s="565"/>
      <c r="O17" s="565"/>
      <c r="P17" s="565"/>
      <c r="Q17" s="565"/>
      <c r="R17" s="565"/>
      <c r="S17" s="370"/>
      <c r="T17" s="370"/>
      <c r="U17" s="370"/>
      <c r="V17" s="370"/>
      <c r="W17" s="387">
        <v>8500</v>
      </c>
      <c r="X17" s="388"/>
      <c r="Y17" s="388"/>
      <c r="Z17" s="33" t="s">
        <v>114</v>
      </c>
      <c r="AA17" s="566" t="s">
        <v>394</v>
      </c>
      <c r="AB17" s="567"/>
      <c r="AC17" s="568"/>
      <c r="AD17" s="46"/>
      <c r="AE17" s="46"/>
      <c r="AI17" s="27" t="s">
        <v>395</v>
      </c>
      <c r="AJ17" s="14"/>
      <c r="AK17" s="171" t="s">
        <v>396</v>
      </c>
      <c r="AL17" s="30">
        <v>0.5</v>
      </c>
      <c r="AZ17" s="92"/>
    </row>
    <row r="18" spans="1:52" s="2" customFormat="1" ht="19.7" customHeight="1" thickTop="1">
      <c r="A18" s="361">
        <v>1</v>
      </c>
      <c r="B18" s="536" t="s">
        <v>22</v>
      </c>
      <c r="C18" s="537"/>
      <c r="D18" s="538" t="s">
        <v>22</v>
      </c>
      <c r="E18" s="539"/>
      <c r="F18" s="539"/>
      <c r="G18" s="540"/>
      <c r="H18" s="643"/>
      <c r="I18" s="644"/>
      <c r="J18" s="644"/>
      <c r="K18" s="644"/>
      <c r="L18" s="645"/>
      <c r="M18" s="543"/>
      <c r="N18" s="544"/>
      <c r="O18" s="544"/>
      <c r="P18" s="544"/>
      <c r="Q18" s="544"/>
      <c r="R18" s="544"/>
      <c r="S18" s="541"/>
      <c r="T18" s="542"/>
      <c r="U18" s="542"/>
      <c r="V18" s="542"/>
      <c r="W18" s="532" t="s">
        <v>397</v>
      </c>
      <c r="X18" s="532"/>
      <c r="Y18" s="532"/>
      <c r="Z18" s="532"/>
      <c r="AA18" s="533" t="s">
        <v>398</v>
      </c>
      <c r="AB18" s="534"/>
      <c r="AC18" s="535"/>
      <c r="AD18" s="12"/>
      <c r="AE18" s="12"/>
      <c r="AF18" s="12"/>
      <c r="AI18" s="14"/>
      <c r="AJ18" s="14"/>
      <c r="AK18" s="27" t="s">
        <v>395</v>
      </c>
      <c r="AL18" s="14"/>
    </row>
    <row r="19" spans="1:52" s="2" customFormat="1" ht="19.7" customHeight="1">
      <c r="A19" s="362"/>
      <c r="B19" s="426" t="s">
        <v>388</v>
      </c>
      <c r="C19" s="375"/>
      <c r="D19" s="375"/>
      <c r="E19" s="375"/>
      <c r="F19" s="375"/>
      <c r="G19" s="504"/>
      <c r="H19" s="634"/>
      <c r="I19" s="635"/>
      <c r="J19" s="635"/>
      <c r="K19" s="635"/>
      <c r="L19" s="636"/>
      <c r="M19" s="505"/>
      <c r="N19" s="506"/>
      <c r="O19" s="506"/>
      <c r="P19" s="506"/>
      <c r="Q19" s="506"/>
      <c r="R19" s="506"/>
      <c r="S19" s="403"/>
      <c r="T19" s="403"/>
      <c r="U19" s="403"/>
      <c r="V19" s="403"/>
      <c r="W19" s="395" t="s">
        <v>399</v>
      </c>
      <c r="X19" s="395"/>
      <c r="Y19" s="395"/>
      <c r="Z19" s="395"/>
      <c r="AA19" s="501" t="s">
        <v>398</v>
      </c>
      <c r="AB19" s="502"/>
      <c r="AC19" s="503"/>
      <c r="AD19" s="12"/>
      <c r="AE19" s="12"/>
      <c r="AF19" s="12"/>
    </row>
    <row r="20" spans="1:52" s="2" customFormat="1" ht="19.7" customHeight="1">
      <c r="A20" s="414"/>
      <c r="B20" s="416">
        <f>VLOOKUP(B18,$AI$15:$AJ$17,2,FALSE)</f>
        <v>0</v>
      </c>
      <c r="C20" s="417"/>
      <c r="D20" s="517">
        <f>VLOOKUP(D18,$AK$15:$AL$18,2,FALSE)</f>
        <v>0</v>
      </c>
      <c r="E20" s="518"/>
      <c r="F20" s="518"/>
      <c r="G20" s="416"/>
      <c r="H20" s="640"/>
      <c r="I20" s="641"/>
      <c r="J20" s="641"/>
      <c r="K20" s="641"/>
      <c r="L20" s="642"/>
      <c r="M20" s="545"/>
      <c r="N20" s="546"/>
      <c r="O20" s="546"/>
      <c r="P20" s="546"/>
      <c r="Q20" s="546"/>
      <c r="R20" s="546"/>
      <c r="S20" s="415"/>
      <c r="T20" s="415"/>
      <c r="U20" s="415"/>
      <c r="V20" s="415"/>
      <c r="W20" s="419"/>
      <c r="X20" s="420"/>
      <c r="Y20" s="420"/>
      <c r="Z20" s="32" t="s">
        <v>400</v>
      </c>
      <c r="AA20" s="547" t="s">
        <v>398</v>
      </c>
      <c r="AB20" s="548"/>
      <c r="AC20" s="549"/>
      <c r="AD20" s="46"/>
      <c r="AE20" s="46"/>
      <c r="AF20" s="46"/>
    </row>
    <row r="21" spans="1:52" s="2" customFormat="1" ht="19.7" customHeight="1">
      <c r="A21" s="409">
        <v>2</v>
      </c>
      <c r="B21" s="513" t="s">
        <v>22</v>
      </c>
      <c r="C21" s="410"/>
      <c r="D21" s="513" t="s">
        <v>22</v>
      </c>
      <c r="E21" s="514"/>
      <c r="F21" s="514"/>
      <c r="G21" s="410"/>
      <c r="H21" s="631"/>
      <c r="I21" s="632"/>
      <c r="J21" s="632"/>
      <c r="K21" s="632"/>
      <c r="L21" s="633"/>
      <c r="M21" s="505"/>
      <c r="N21" s="506"/>
      <c r="O21" s="506"/>
      <c r="P21" s="506"/>
      <c r="Q21" s="506"/>
      <c r="R21" s="506"/>
      <c r="S21" s="515"/>
      <c r="T21" s="403"/>
      <c r="U21" s="403"/>
      <c r="V21" s="403"/>
      <c r="W21" s="413" t="s">
        <v>272</v>
      </c>
      <c r="X21" s="413"/>
      <c r="Y21" s="413"/>
      <c r="Z21" s="413"/>
      <c r="AA21" s="501" t="s">
        <v>398</v>
      </c>
      <c r="AB21" s="502"/>
      <c r="AC21" s="503"/>
      <c r="AD21" s="12"/>
      <c r="AE21" s="12"/>
      <c r="AF21" s="12"/>
    </row>
    <row r="22" spans="1:52" s="2" customFormat="1" ht="19.7" customHeight="1">
      <c r="A22" s="362"/>
      <c r="B22" s="426" t="s">
        <v>329</v>
      </c>
      <c r="C22" s="375"/>
      <c r="D22" s="375"/>
      <c r="E22" s="375"/>
      <c r="F22" s="375"/>
      <c r="G22" s="504"/>
      <c r="H22" s="634"/>
      <c r="I22" s="635"/>
      <c r="J22" s="635"/>
      <c r="K22" s="635"/>
      <c r="L22" s="636"/>
      <c r="M22" s="505"/>
      <c r="N22" s="506"/>
      <c r="O22" s="506"/>
      <c r="P22" s="506"/>
      <c r="Q22" s="506"/>
      <c r="R22" s="506"/>
      <c r="S22" s="403"/>
      <c r="T22" s="403"/>
      <c r="U22" s="403"/>
      <c r="V22" s="403"/>
      <c r="W22" s="395" t="s">
        <v>401</v>
      </c>
      <c r="X22" s="395"/>
      <c r="Y22" s="395"/>
      <c r="Z22" s="395"/>
      <c r="AA22" s="501" t="s">
        <v>271</v>
      </c>
      <c r="AB22" s="502"/>
      <c r="AC22" s="503"/>
      <c r="AD22" s="12"/>
      <c r="AE22" s="12"/>
      <c r="AF22" s="12"/>
    </row>
    <row r="23" spans="1:52" s="2" customFormat="1" ht="19.7" customHeight="1">
      <c r="A23" s="362"/>
      <c r="B23" s="405">
        <f>VLOOKUP(B21,$AI$15:$AJ$17,2,FALSE)</f>
        <v>0</v>
      </c>
      <c r="C23" s="406"/>
      <c r="D23" s="521">
        <f>VLOOKUP(D21,$AK$15:$AL$18,2,FALSE)</f>
        <v>0</v>
      </c>
      <c r="E23" s="522"/>
      <c r="F23" s="522"/>
      <c r="G23" s="405"/>
      <c r="H23" s="640"/>
      <c r="I23" s="641"/>
      <c r="J23" s="641"/>
      <c r="K23" s="641"/>
      <c r="L23" s="642"/>
      <c r="M23" s="505"/>
      <c r="N23" s="506"/>
      <c r="O23" s="506"/>
      <c r="P23" s="506"/>
      <c r="Q23" s="506"/>
      <c r="R23" s="506"/>
      <c r="S23" s="403"/>
      <c r="T23" s="403"/>
      <c r="U23" s="403"/>
      <c r="V23" s="403"/>
      <c r="W23" s="407"/>
      <c r="X23" s="408"/>
      <c r="Y23" s="408"/>
      <c r="Z23" s="31" t="s">
        <v>270</v>
      </c>
      <c r="AA23" s="501" t="s">
        <v>271</v>
      </c>
      <c r="AB23" s="502"/>
      <c r="AC23" s="503"/>
      <c r="AD23" s="46"/>
      <c r="AE23" s="46"/>
      <c r="AF23" s="46"/>
    </row>
    <row r="24" spans="1:52" s="2" customFormat="1" ht="19.7" customHeight="1">
      <c r="A24" s="409">
        <v>3</v>
      </c>
      <c r="B24" s="513" t="s">
        <v>22</v>
      </c>
      <c r="C24" s="410"/>
      <c r="D24" s="513" t="s">
        <v>22</v>
      </c>
      <c r="E24" s="514"/>
      <c r="F24" s="514"/>
      <c r="G24" s="410"/>
      <c r="H24" s="631"/>
      <c r="I24" s="632"/>
      <c r="J24" s="632"/>
      <c r="K24" s="632"/>
      <c r="L24" s="633"/>
      <c r="M24" s="505"/>
      <c r="N24" s="506"/>
      <c r="O24" s="506"/>
      <c r="P24" s="506"/>
      <c r="Q24" s="506"/>
      <c r="R24" s="506"/>
      <c r="S24" s="515"/>
      <c r="T24" s="403"/>
      <c r="U24" s="403"/>
      <c r="V24" s="403"/>
      <c r="W24" s="413" t="s">
        <v>402</v>
      </c>
      <c r="X24" s="413"/>
      <c r="Y24" s="413"/>
      <c r="Z24" s="413"/>
      <c r="AA24" s="501" t="s">
        <v>398</v>
      </c>
      <c r="AB24" s="502"/>
      <c r="AC24" s="503"/>
      <c r="AD24" s="12"/>
      <c r="AE24" s="12"/>
      <c r="AF24" s="12"/>
    </row>
    <row r="25" spans="1:52" s="2" customFormat="1" ht="19.7" customHeight="1">
      <c r="A25" s="362"/>
      <c r="B25" s="426" t="s">
        <v>388</v>
      </c>
      <c r="C25" s="375"/>
      <c r="D25" s="375"/>
      <c r="E25" s="375"/>
      <c r="F25" s="375"/>
      <c r="G25" s="504"/>
      <c r="H25" s="634"/>
      <c r="I25" s="635"/>
      <c r="J25" s="635"/>
      <c r="K25" s="635"/>
      <c r="L25" s="636"/>
      <c r="M25" s="505"/>
      <c r="N25" s="506"/>
      <c r="O25" s="506"/>
      <c r="P25" s="506"/>
      <c r="Q25" s="506"/>
      <c r="R25" s="506"/>
      <c r="S25" s="403"/>
      <c r="T25" s="403"/>
      <c r="U25" s="403"/>
      <c r="V25" s="403"/>
      <c r="W25" s="395" t="s">
        <v>255</v>
      </c>
      <c r="X25" s="395"/>
      <c r="Y25" s="395"/>
      <c r="Z25" s="395"/>
      <c r="AA25" s="501" t="s">
        <v>398</v>
      </c>
      <c r="AB25" s="502"/>
      <c r="AC25" s="503"/>
      <c r="AD25" s="12"/>
      <c r="AE25" s="12"/>
      <c r="AF25" s="12"/>
    </row>
    <row r="26" spans="1:52" s="2" customFormat="1" ht="19.7" customHeight="1">
      <c r="A26" s="362"/>
      <c r="B26" s="405">
        <f>VLOOKUP(B24,$AI$15:$AJ$17,2,FALSE)</f>
        <v>0</v>
      </c>
      <c r="C26" s="406"/>
      <c r="D26" s="521">
        <f>VLOOKUP(D24,$AK$15:$AL$18,2,FALSE)</f>
        <v>0</v>
      </c>
      <c r="E26" s="522"/>
      <c r="F26" s="522"/>
      <c r="G26" s="405"/>
      <c r="H26" s="640"/>
      <c r="I26" s="641"/>
      <c r="J26" s="641"/>
      <c r="K26" s="641"/>
      <c r="L26" s="642"/>
      <c r="M26" s="505"/>
      <c r="N26" s="506"/>
      <c r="O26" s="506"/>
      <c r="P26" s="506"/>
      <c r="Q26" s="506"/>
      <c r="R26" s="506"/>
      <c r="S26" s="403"/>
      <c r="T26" s="403"/>
      <c r="U26" s="403"/>
      <c r="V26" s="403"/>
      <c r="W26" s="407"/>
      <c r="X26" s="408"/>
      <c r="Y26" s="408"/>
      <c r="Z26" s="31" t="s">
        <v>270</v>
      </c>
      <c r="AA26" s="501" t="s">
        <v>398</v>
      </c>
      <c r="AB26" s="502"/>
      <c r="AC26" s="503"/>
      <c r="AD26" s="46"/>
      <c r="AE26" s="46"/>
      <c r="AF26" s="46"/>
    </row>
    <row r="27" spans="1:52" s="2" customFormat="1" ht="19.7" customHeight="1">
      <c r="A27" s="409">
        <v>4</v>
      </c>
      <c r="B27" s="513" t="s">
        <v>22</v>
      </c>
      <c r="C27" s="410"/>
      <c r="D27" s="513" t="s">
        <v>22</v>
      </c>
      <c r="E27" s="514"/>
      <c r="F27" s="514"/>
      <c r="G27" s="410"/>
      <c r="H27" s="631"/>
      <c r="I27" s="632"/>
      <c r="J27" s="632"/>
      <c r="K27" s="632"/>
      <c r="L27" s="633"/>
      <c r="M27" s="505"/>
      <c r="N27" s="506"/>
      <c r="O27" s="506"/>
      <c r="P27" s="506"/>
      <c r="Q27" s="506"/>
      <c r="R27" s="506"/>
      <c r="S27" s="515"/>
      <c r="T27" s="403"/>
      <c r="U27" s="403"/>
      <c r="V27" s="403"/>
      <c r="W27" s="413" t="s">
        <v>272</v>
      </c>
      <c r="X27" s="413"/>
      <c r="Y27" s="413"/>
      <c r="Z27" s="413"/>
      <c r="AA27" s="501" t="s">
        <v>398</v>
      </c>
      <c r="AB27" s="502"/>
      <c r="AC27" s="503"/>
      <c r="AD27" s="12"/>
      <c r="AE27" s="12"/>
      <c r="AF27" s="12"/>
    </row>
    <row r="28" spans="1:52" s="2" customFormat="1" ht="19.7" customHeight="1">
      <c r="A28" s="362"/>
      <c r="B28" s="426" t="s">
        <v>329</v>
      </c>
      <c r="C28" s="375"/>
      <c r="D28" s="375"/>
      <c r="E28" s="375"/>
      <c r="F28" s="375"/>
      <c r="G28" s="504"/>
      <c r="H28" s="634"/>
      <c r="I28" s="635"/>
      <c r="J28" s="635"/>
      <c r="K28" s="635"/>
      <c r="L28" s="636"/>
      <c r="M28" s="505"/>
      <c r="N28" s="506"/>
      <c r="O28" s="506"/>
      <c r="P28" s="506"/>
      <c r="Q28" s="506"/>
      <c r="R28" s="506"/>
      <c r="S28" s="403"/>
      <c r="T28" s="403"/>
      <c r="U28" s="403"/>
      <c r="V28" s="403"/>
      <c r="W28" s="395" t="s">
        <v>401</v>
      </c>
      <c r="X28" s="395"/>
      <c r="Y28" s="395"/>
      <c r="Z28" s="395"/>
      <c r="AA28" s="501" t="s">
        <v>398</v>
      </c>
      <c r="AB28" s="502"/>
      <c r="AC28" s="503"/>
      <c r="AD28" s="12"/>
      <c r="AE28" s="12"/>
      <c r="AF28" s="12"/>
    </row>
    <row r="29" spans="1:52" s="2" customFormat="1" ht="19.7" customHeight="1">
      <c r="A29" s="362"/>
      <c r="B29" s="405">
        <f>VLOOKUP(B27,$AI$15:$AJ$17,2,FALSE)</f>
        <v>0</v>
      </c>
      <c r="C29" s="406"/>
      <c r="D29" s="521">
        <f>VLOOKUP(D27,$AK$15:$AL$18,2,FALSE)</f>
        <v>0</v>
      </c>
      <c r="E29" s="522"/>
      <c r="F29" s="522"/>
      <c r="G29" s="405"/>
      <c r="H29" s="640"/>
      <c r="I29" s="641"/>
      <c r="J29" s="641"/>
      <c r="K29" s="641"/>
      <c r="L29" s="642"/>
      <c r="M29" s="505"/>
      <c r="N29" s="506"/>
      <c r="O29" s="506"/>
      <c r="P29" s="506"/>
      <c r="Q29" s="506"/>
      <c r="R29" s="506"/>
      <c r="S29" s="403"/>
      <c r="T29" s="403"/>
      <c r="U29" s="403"/>
      <c r="V29" s="403"/>
      <c r="W29" s="407"/>
      <c r="X29" s="408"/>
      <c r="Y29" s="408"/>
      <c r="Z29" s="31" t="s">
        <v>403</v>
      </c>
      <c r="AA29" s="501" t="s">
        <v>398</v>
      </c>
      <c r="AB29" s="502"/>
      <c r="AC29" s="503"/>
      <c r="AD29" s="46"/>
      <c r="AE29" s="46"/>
      <c r="AF29" s="46"/>
    </row>
    <row r="30" spans="1:52" s="2" customFormat="1" ht="19.7" customHeight="1">
      <c r="A30" s="409">
        <v>5</v>
      </c>
      <c r="B30" s="513" t="s">
        <v>22</v>
      </c>
      <c r="C30" s="410"/>
      <c r="D30" s="513" t="s">
        <v>22</v>
      </c>
      <c r="E30" s="514"/>
      <c r="F30" s="514"/>
      <c r="G30" s="410"/>
      <c r="H30" s="631"/>
      <c r="I30" s="632"/>
      <c r="J30" s="632"/>
      <c r="K30" s="632"/>
      <c r="L30" s="633"/>
      <c r="M30" s="505"/>
      <c r="N30" s="506"/>
      <c r="O30" s="506"/>
      <c r="P30" s="506"/>
      <c r="Q30" s="506"/>
      <c r="R30" s="506"/>
      <c r="S30" s="515"/>
      <c r="T30" s="403"/>
      <c r="U30" s="403"/>
      <c r="V30" s="403"/>
      <c r="W30" s="413" t="s">
        <v>397</v>
      </c>
      <c r="X30" s="413"/>
      <c r="Y30" s="413"/>
      <c r="Z30" s="413"/>
      <c r="AA30" s="501" t="s">
        <v>398</v>
      </c>
      <c r="AB30" s="502"/>
      <c r="AC30" s="503"/>
      <c r="AD30" s="12"/>
      <c r="AE30" s="12"/>
      <c r="AF30" s="12"/>
    </row>
    <row r="31" spans="1:52" s="2" customFormat="1" ht="19.7" customHeight="1">
      <c r="A31" s="362"/>
      <c r="B31" s="426" t="s">
        <v>64</v>
      </c>
      <c r="C31" s="375"/>
      <c r="D31" s="375"/>
      <c r="E31" s="375"/>
      <c r="F31" s="375"/>
      <c r="G31" s="504"/>
      <c r="H31" s="634"/>
      <c r="I31" s="635"/>
      <c r="J31" s="635"/>
      <c r="K31" s="635"/>
      <c r="L31" s="636"/>
      <c r="M31" s="505"/>
      <c r="N31" s="506"/>
      <c r="O31" s="506"/>
      <c r="P31" s="506"/>
      <c r="Q31" s="506"/>
      <c r="R31" s="506"/>
      <c r="S31" s="403"/>
      <c r="T31" s="403"/>
      <c r="U31" s="403"/>
      <c r="V31" s="403"/>
      <c r="W31" s="395" t="s">
        <v>401</v>
      </c>
      <c r="X31" s="395"/>
      <c r="Y31" s="395"/>
      <c r="Z31" s="395"/>
      <c r="AA31" s="501" t="s">
        <v>398</v>
      </c>
      <c r="AB31" s="502"/>
      <c r="AC31" s="503"/>
      <c r="AD31" s="12"/>
      <c r="AE31" s="12"/>
      <c r="AF31" s="12"/>
    </row>
    <row r="32" spans="1:52" s="2" customFormat="1" ht="19.7" customHeight="1" thickBot="1">
      <c r="A32" s="512"/>
      <c r="B32" s="416">
        <f>VLOOKUP(B30,$AI$15:$AJ$17,2,FALSE)</f>
        <v>0</v>
      </c>
      <c r="C32" s="417"/>
      <c r="D32" s="517">
        <f>VLOOKUP(D30,$AK$15:$AL$18,2,FALSE)</f>
        <v>0</v>
      </c>
      <c r="E32" s="518"/>
      <c r="F32" s="518"/>
      <c r="G32" s="416"/>
      <c r="H32" s="637"/>
      <c r="I32" s="638"/>
      <c r="J32" s="638"/>
      <c r="K32" s="638"/>
      <c r="L32" s="639"/>
      <c r="M32" s="519"/>
      <c r="N32" s="520"/>
      <c r="O32" s="520"/>
      <c r="P32" s="520"/>
      <c r="Q32" s="520"/>
      <c r="R32" s="520"/>
      <c r="S32" s="516"/>
      <c r="T32" s="516"/>
      <c r="U32" s="516"/>
      <c r="V32" s="516"/>
      <c r="W32" s="507"/>
      <c r="X32" s="508"/>
      <c r="Y32" s="508"/>
      <c r="Z32" s="71" t="s">
        <v>400</v>
      </c>
      <c r="AA32" s="509" t="s">
        <v>271</v>
      </c>
      <c r="AB32" s="510"/>
      <c r="AC32" s="511"/>
      <c r="AD32" s="46"/>
      <c r="AE32" s="46"/>
      <c r="AF32" s="46"/>
    </row>
    <row r="33" spans="1:43" s="2" customFormat="1" ht="19.7" customHeight="1">
      <c r="A33" s="494" t="s">
        <v>59</v>
      </c>
      <c r="B33" s="496" t="s">
        <v>404</v>
      </c>
      <c r="C33" s="496"/>
      <c r="D33" s="496"/>
      <c r="E33" s="496"/>
      <c r="F33" s="496" t="s">
        <v>53</v>
      </c>
      <c r="G33" s="496"/>
      <c r="H33" s="496"/>
      <c r="I33" s="496"/>
      <c r="J33" s="628" t="s">
        <v>54</v>
      </c>
      <c r="K33" s="629"/>
      <c r="L33" s="629"/>
      <c r="M33" s="630"/>
      <c r="N33" s="497" t="s">
        <v>55</v>
      </c>
      <c r="O33" s="497"/>
      <c r="P33" s="497"/>
      <c r="Q33" s="497"/>
      <c r="R33" s="497" t="s">
        <v>56</v>
      </c>
      <c r="S33" s="497"/>
      <c r="T33" s="497"/>
      <c r="U33" s="497"/>
      <c r="V33" s="497" t="s">
        <v>60</v>
      </c>
      <c r="W33" s="497"/>
      <c r="X33" s="497"/>
      <c r="Y33" s="497"/>
      <c r="Z33" s="438" t="s">
        <v>80</v>
      </c>
      <c r="AA33" s="498"/>
      <c r="AB33" s="498"/>
      <c r="AC33" s="499"/>
      <c r="AD33" s="46"/>
      <c r="AE33" s="46"/>
      <c r="AH33" s="69" t="s">
        <v>49</v>
      </c>
      <c r="AI33" s="69">
        <v>3</v>
      </c>
      <c r="AK33" s="69">
        <v>3</v>
      </c>
      <c r="AL33" s="69">
        <v>0.6</v>
      </c>
      <c r="AM33" s="69">
        <v>2</v>
      </c>
      <c r="AN33" s="69">
        <v>0.6</v>
      </c>
      <c r="AO33" s="69">
        <v>4</v>
      </c>
      <c r="AP33" s="69">
        <v>0.6</v>
      </c>
    </row>
    <row r="34" spans="1:43" s="2" customFormat="1" ht="19.7" customHeight="1">
      <c r="A34" s="495"/>
      <c r="B34" s="486" t="s">
        <v>51</v>
      </c>
      <c r="C34" s="486"/>
      <c r="D34" s="487">
        <v>2</v>
      </c>
      <c r="E34" s="488"/>
      <c r="F34" s="486" t="s">
        <v>51</v>
      </c>
      <c r="G34" s="486"/>
      <c r="H34" s="487">
        <v>2</v>
      </c>
      <c r="I34" s="488"/>
      <c r="J34" s="620" t="s">
        <v>51</v>
      </c>
      <c r="K34" s="621"/>
      <c r="L34" s="487">
        <v>2</v>
      </c>
      <c r="M34" s="488"/>
      <c r="N34" s="486" t="s">
        <v>51</v>
      </c>
      <c r="O34" s="486"/>
      <c r="P34" s="487">
        <v>2</v>
      </c>
      <c r="Q34" s="488"/>
      <c r="R34" s="486" t="s">
        <v>51</v>
      </c>
      <c r="S34" s="486"/>
      <c r="T34" s="487">
        <v>2</v>
      </c>
      <c r="U34" s="488"/>
      <c r="V34" s="489">
        <f>SUM(B35:U36)</f>
        <v>0</v>
      </c>
      <c r="W34" s="489"/>
      <c r="X34" s="489"/>
      <c r="Y34" s="489"/>
      <c r="Z34" s="490">
        <f>AB6+V34</f>
        <v>0</v>
      </c>
      <c r="AA34" s="491"/>
      <c r="AB34" s="491"/>
      <c r="AC34" s="492"/>
      <c r="AD34" s="46"/>
      <c r="AE34" s="46"/>
      <c r="AH34" s="69" t="s">
        <v>50</v>
      </c>
      <c r="AI34" s="69">
        <v>3</v>
      </c>
      <c r="AK34" s="69">
        <v>6</v>
      </c>
      <c r="AL34" s="69">
        <v>0.4</v>
      </c>
      <c r="AM34" s="69">
        <v>3</v>
      </c>
      <c r="AN34" s="69">
        <v>0.4</v>
      </c>
      <c r="AO34" s="69">
        <v>7</v>
      </c>
      <c r="AP34" s="69">
        <v>0.4</v>
      </c>
    </row>
    <row r="35" spans="1:43" s="2" customFormat="1" ht="18" customHeight="1">
      <c r="A35" s="495"/>
      <c r="B35" s="500">
        <f>D34*B20*D20</f>
        <v>0</v>
      </c>
      <c r="C35" s="500"/>
      <c r="D35" s="500"/>
      <c r="E35" s="500"/>
      <c r="F35" s="500">
        <f>H34*B23*D23</f>
        <v>0</v>
      </c>
      <c r="G35" s="500"/>
      <c r="H35" s="500"/>
      <c r="I35" s="500"/>
      <c r="J35" s="622">
        <f>L34*B26*D26</f>
        <v>0</v>
      </c>
      <c r="K35" s="623"/>
      <c r="L35" s="623"/>
      <c r="M35" s="624"/>
      <c r="N35" s="500">
        <f>P34*B29*D29</f>
        <v>0</v>
      </c>
      <c r="O35" s="500"/>
      <c r="P35" s="500"/>
      <c r="Q35" s="500"/>
      <c r="R35" s="500">
        <f>T34*B32*D32</f>
        <v>0</v>
      </c>
      <c r="S35" s="500"/>
      <c r="T35" s="500"/>
      <c r="U35" s="500"/>
      <c r="V35" s="489"/>
      <c r="W35" s="489"/>
      <c r="X35" s="489"/>
      <c r="Y35" s="489"/>
      <c r="Z35" s="493"/>
      <c r="AA35" s="491"/>
      <c r="AB35" s="491"/>
      <c r="AC35" s="492"/>
      <c r="AD35" s="46"/>
      <c r="AE35" s="46"/>
    </row>
    <row r="36" spans="1:43" s="2" customFormat="1" ht="18" customHeight="1">
      <c r="A36" s="495"/>
      <c r="B36" s="500"/>
      <c r="C36" s="500"/>
      <c r="D36" s="500"/>
      <c r="E36" s="500"/>
      <c r="F36" s="500"/>
      <c r="G36" s="500"/>
      <c r="H36" s="500"/>
      <c r="I36" s="500"/>
      <c r="J36" s="625"/>
      <c r="K36" s="626"/>
      <c r="L36" s="626"/>
      <c r="M36" s="627"/>
      <c r="N36" s="500"/>
      <c r="O36" s="500"/>
      <c r="P36" s="500"/>
      <c r="Q36" s="500"/>
      <c r="R36" s="500"/>
      <c r="S36" s="500"/>
      <c r="T36" s="500"/>
      <c r="U36" s="500"/>
      <c r="V36" s="489"/>
      <c r="W36" s="489"/>
      <c r="X36" s="489"/>
      <c r="Y36" s="489"/>
      <c r="Z36" s="493"/>
      <c r="AA36" s="491"/>
      <c r="AB36" s="491"/>
      <c r="AC36" s="492"/>
      <c r="AD36" s="46"/>
      <c r="AE36" s="46"/>
      <c r="AH36" s="3"/>
      <c r="AI36" s="3"/>
      <c r="AJ36" s="3"/>
      <c r="AK36" s="3"/>
      <c r="AL36" s="3"/>
      <c r="AM36" s="3"/>
      <c r="AN36" s="3"/>
      <c r="AO36" s="3"/>
      <c r="AP36" s="3"/>
    </row>
    <row r="37" spans="1:43" s="2" customFormat="1" ht="19.7" customHeight="1">
      <c r="A37" s="477" t="s">
        <v>61</v>
      </c>
      <c r="B37" s="104" t="s">
        <v>62</v>
      </c>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8"/>
      <c r="AD37" s="46"/>
      <c r="AE37" s="46"/>
      <c r="AF37" s="46"/>
      <c r="AI37" s="3"/>
      <c r="AJ37" s="3"/>
      <c r="AK37" s="3"/>
      <c r="AL37" s="3"/>
      <c r="AM37" s="3"/>
      <c r="AN37" s="3"/>
      <c r="AO37" s="3"/>
      <c r="AP37" s="3"/>
      <c r="AQ37" s="3"/>
    </row>
    <row r="38" spans="1:43" s="2" customFormat="1" ht="19.7" customHeight="1">
      <c r="A38" s="478"/>
      <c r="B38" s="105" t="s">
        <v>405</v>
      </c>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70"/>
      <c r="AD38" s="46"/>
      <c r="AE38" s="46"/>
      <c r="AF38" s="46"/>
      <c r="AI38" s="3"/>
      <c r="AJ38" s="3"/>
      <c r="AK38" s="3"/>
      <c r="AL38" s="3"/>
      <c r="AM38" s="3"/>
      <c r="AN38" s="3"/>
      <c r="AO38" s="3"/>
      <c r="AP38" s="3"/>
      <c r="AQ38" s="3"/>
    </row>
    <row r="39" spans="1:43" ht="19.7" customHeight="1">
      <c r="A39" s="478"/>
      <c r="B39" s="70" t="s">
        <v>257</v>
      </c>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6"/>
    </row>
    <row r="40" spans="1:43" ht="19.7" customHeight="1" thickBot="1">
      <c r="A40" s="479"/>
      <c r="B40" s="101" t="s">
        <v>258</v>
      </c>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3"/>
    </row>
    <row r="41" spans="1:43" ht="12.75" customHeight="1">
      <c r="A41" s="12"/>
      <c r="B41" s="12"/>
      <c r="C41" s="12"/>
      <c r="D41" s="12"/>
      <c r="E41" s="12"/>
    </row>
    <row r="42" spans="1:43" ht="12.75" customHeight="1">
      <c r="A42" s="12"/>
      <c r="B42" s="12"/>
      <c r="C42" s="12"/>
      <c r="D42" s="12"/>
      <c r="E42" s="12"/>
    </row>
  </sheetData>
  <mergeCells count="180">
    <mergeCell ref="A4:B4"/>
    <mergeCell ref="C4:M4"/>
    <mergeCell ref="N4:O4"/>
    <mergeCell ref="P4:U4"/>
    <mergeCell ref="V4:Y4"/>
    <mergeCell ref="Z4:AB4"/>
    <mergeCell ref="W1:Y1"/>
    <mergeCell ref="Z1:AC1"/>
    <mergeCell ref="N2:T2"/>
    <mergeCell ref="V2:AB2"/>
    <mergeCell ref="A3:B3"/>
    <mergeCell ref="C3:M3"/>
    <mergeCell ref="N3:Q3"/>
    <mergeCell ref="R3:Y3"/>
    <mergeCell ref="AA3:AB3"/>
    <mergeCell ref="A1:F1"/>
    <mergeCell ref="Z5:AC5"/>
    <mergeCell ref="A6:J6"/>
    <mergeCell ref="N6:Q6"/>
    <mergeCell ref="W6:X6"/>
    <mergeCell ref="Z6:AA6"/>
    <mergeCell ref="AB6:AC9"/>
    <mergeCell ref="A7:J7"/>
    <mergeCell ref="N7:Q7"/>
    <mergeCell ref="W7:X7"/>
    <mergeCell ref="Z7:AA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S15:V17"/>
    <mergeCell ref="W15:Z15"/>
    <mergeCell ref="AA15:AC15"/>
    <mergeCell ref="B16:G16"/>
    <mergeCell ref="M16:R16"/>
    <mergeCell ref="W16:Z16"/>
    <mergeCell ref="AA16:AC16"/>
    <mergeCell ref="B17:C17"/>
    <mergeCell ref="D17:G17"/>
    <mergeCell ref="M17:R17"/>
    <mergeCell ref="W17:Y17"/>
    <mergeCell ref="AA17:AC17"/>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V33:Y33"/>
    <mergeCell ref="Z33:AC33"/>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30:Z30"/>
    <mergeCell ref="AA30:AC30"/>
    <mergeCell ref="B31:G31"/>
    <mergeCell ref="M31:R31"/>
    <mergeCell ref="W31:Z31"/>
    <mergeCell ref="AA31:AC31"/>
    <mergeCell ref="A30:A32"/>
    <mergeCell ref="B30:C30"/>
    <mergeCell ref="D30:G30"/>
    <mergeCell ref="H30:L32"/>
    <mergeCell ref="M30:R30"/>
    <mergeCell ref="S30:V32"/>
    <mergeCell ref="B32:C32"/>
    <mergeCell ref="D32:G32"/>
    <mergeCell ref="M32:R32"/>
    <mergeCell ref="W32:Y32"/>
    <mergeCell ref="AA32:AC32"/>
    <mergeCell ref="A37:A40"/>
    <mergeCell ref="N34:O34"/>
    <mergeCell ref="P34:Q34"/>
    <mergeCell ref="R34:S34"/>
    <mergeCell ref="T34:U34"/>
    <mergeCell ref="A33:A36"/>
    <mergeCell ref="V34:Y36"/>
    <mergeCell ref="Z34:AC36"/>
    <mergeCell ref="B34:C34"/>
    <mergeCell ref="D34:E34"/>
    <mergeCell ref="F34:G34"/>
    <mergeCell ref="H34:I34"/>
    <mergeCell ref="J34:K34"/>
    <mergeCell ref="L34:M34"/>
    <mergeCell ref="B35:E36"/>
    <mergeCell ref="F35:I36"/>
    <mergeCell ref="J35:M36"/>
    <mergeCell ref="N35:Q36"/>
    <mergeCell ref="R35:U36"/>
    <mergeCell ref="B33:E33"/>
    <mergeCell ref="F33:I33"/>
    <mergeCell ref="J33:M33"/>
    <mergeCell ref="N33:Q33"/>
    <mergeCell ref="R33:U33"/>
  </mergeCells>
  <phoneticPr fontId="3"/>
  <dataValidations count="7">
    <dataValidation type="list" allowBlank="1" showInputMessage="1" showErrorMessage="1" sqref="B15:C15 B30:C30 B27:C27 B24:C24 B21:C21 B18:C18">
      <formula1>$AI$15:$AI$17</formula1>
    </dataValidation>
    <dataValidation type="list" allowBlank="1" showInputMessage="1" showErrorMessage="1" sqref="A8">
      <formula1>$AM$6:$AM$7</formula1>
    </dataValidation>
    <dataValidation type="list" allowBlank="1" showInputMessage="1" showErrorMessage="1" sqref="A6:A7">
      <formula1>$AK$6:$AK$7</formula1>
    </dataValidation>
    <dataValidation type="list" allowBlank="1" showInputMessage="1" showErrorMessage="1" sqref="D18:G18 D30:G30 D27:G27 D24:G24 D21:G21 D15:G15">
      <formula1>$AK$15:$AK$18</formula1>
    </dataValidation>
    <dataValidation type="list" allowBlank="1" showInputMessage="1" showErrorMessage="1" sqref="A7:J7">
      <formula1>$AI$6:$AI$8</formula1>
    </dataValidation>
    <dataValidation type="list" allowBlank="1" showInputMessage="1" showErrorMessage="1" sqref="A9:J9">
      <formula1>$AO$6:$AO$11</formula1>
    </dataValidation>
    <dataValidation type="list" allowBlank="1" showInputMessage="1" showErrorMessage="1" sqref="V2:AB2">
      <formula1>$AR$6:$AR$10</formula1>
    </dataValidation>
  </dataValidations>
  <pageMargins left="0.78740157480314965" right="0.39370078740157483" top="0.78740157480314965" bottom="0.78740157480314965" header="0.59055118110236227" footer="0.39370078740157483"/>
  <pageSetup paperSize="9" orientation="portrait" verticalDpi="0" r:id="rId1"/>
  <headerFooter>
    <oddFooter>&amp;R&amp;"ＭＳ 明朝,標準"&amp;8御坊市新庁舎建設事業 発注者支援（コンストラクション・マネジメント）業務委託プロポーザル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Z42"/>
  <sheetViews>
    <sheetView showGridLines="0" view="pageBreakPreview" zoomScaleNormal="55" zoomScaleSheetLayoutView="100" workbookViewId="0">
      <selection activeCell="A47" sqref="A47:XFD47"/>
    </sheetView>
  </sheetViews>
  <sheetFormatPr defaultColWidth="13" defaultRowHeight="12"/>
  <cols>
    <col min="1" max="15" width="3.125" style="3" customWidth="1"/>
    <col min="16" max="16" width="3" style="3" customWidth="1"/>
    <col min="17" max="28" width="3.125" style="3" customWidth="1"/>
    <col min="29" max="29" width="4.375" style="3" customWidth="1"/>
    <col min="30" max="33" width="2.125" style="3" customWidth="1"/>
    <col min="34" max="34" width="11.5" style="3" customWidth="1"/>
    <col min="35" max="35" width="16.875" style="3" customWidth="1"/>
    <col min="36" max="36" width="10.5" style="3" customWidth="1"/>
    <col min="37" max="37" width="9.5" style="3" customWidth="1"/>
    <col min="38" max="38" width="13" style="3" customWidth="1"/>
    <col min="39" max="39" width="9.5" style="3" customWidth="1"/>
    <col min="40" max="40" width="13.625" style="3" customWidth="1"/>
    <col min="41" max="41" width="30.5" style="3" customWidth="1"/>
    <col min="42" max="51" width="13" style="3" customWidth="1"/>
    <col min="52" max="16384" width="13" style="3"/>
  </cols>
  <sheetData>
    <row r="1" spans="1:51" ht="18" customHeight="1">
      <c r="A1" s="321" t="s">
        <v>504</v>
      </c>
      <c r="B1" s="321"/>
      <c r="C1" s="321"/>
      <c r="D1" s="321"/>
      <c r="E1" s="321"/>
      <c r="F1" s="321"/>
      <c r="W1" s="301" t="s">
        <v>68</v>
      </c>
      <c r="X1" s="301"/>
      <c r="Y1" s="301"/>
      <c r="Z1" s="301"/>
      <c r="AA1" s="301"/>
      <c r="AB1" s="301"/>
      <c r="AC1" s="301"/>
    </row>
    <row r="2" spans="1:51" ht="19.7" customHeight="1" thickBot="1">
      <c r="A2" s="50" t="s">
        <v>91</v>
      </c>
      <c r="B2" s="11"/>
      <c r="C2" s="11"/>
      <c r="D2" s="11"/>
      <c r="E2" s="11"/>
      <c r="F2" s="11"/>
      <c r="G2" s="11"/>
      <c r="H2" s="11"/>
      <c r="I2" s="11"/>
      <c r="J2" s="11"/>
      <c r="K2" s="11"/>
      <c r="L2" s="11"/>
      <c r="M2" s="11"/>
      <c r="N2" s="655" t="s">
        <v>88</v>
      </c>
      <c r="O2" s="655"/>
      <c r="P2" s="655"/>
      <c r="Q2" s="655"/>
      <c r="R2" s="655"/>
      <c r="S2" s="655"/>
      <c r="T2" s="655"/>
      <c r="U2" s="11" t="s">
        <v>37</v>
      </c>
      <c r="V2" s="656"/>
      <c r="W2" s="656"/>
      <c r="X2" s="656"/>
      <c r="Y2" s="656"/>
      <c r="Z2" s="656"/>
      <c r="AA2" s="656"/>
      <c r="AB2" s="656"/>
      <c r="AC2" s="11" t="s">
        <v>66</v>
      </c>
      <c r="AD2" s="11"/>
      <c r="AE2" s="11"/>
    </row>
    <row r="3" spans="1:51" s="2" customFormat="1" ht="19.7" customHeight="1" thickBot="1">
      <c r="A3" s="605" t="s">
        <v>2</v>
      </c>
      <c r="B3" s="606"/>
      <c r="C3" s="608"/>
      <c r="D3" s="608"/>
      <c r="E3" s="608"/>
      <c r="F3" s="608"/>
      <c r="G3" s="608"/>
      <c r="H3" s="608"/>
      <c r="I3" s="608"/>
      <c r="J3" s="608"/>
      <c r="K3" s="608"/>
      <c r="L3" s="608"/>
      <c r="M3" s="608"/>
      <c r="N3" s="609" t="s">
        <v>35</v>
      </c>
      <c r="O3" s="619"/>
      <c r="P3" s="619"/>
      <c r="Q3" s="610"/>
      <c r="R3" s="607" t="s">
        <v>228</v>
      </c>
      <c r="S3" s="608"/>
      <c r="T3" s="608"/>
      <c r="U3" s="608"/>
      <c r="V3" s="608"/>
      <c r="W3" s="608"/>
      <c r="X3" s="608"/>
      <c r="Y3" s="608"/>
      <c r="Z3" s="41" t="s">
        <v>37</v>
      </c>
      <c r="AA3" s="616"/>
      <c r="AB3" s="616"/>
      <c r="AC3" s="52" t="s">
        <v>38</v>
      </c>
      <c r="AD3" s="42"/>
      <c r="AE3" s="42"/>
      <c r="AF3" s="42"/>
    </row>
    <row r="4" spans="1:51" s="2" customFormat="1" ht="19.7" customHeight="1" thickBot="1">
      <c r="A4" s="605" t="s">
        <v>34</v>
      </c>
      <c r="B4" s="606"/>
      <c r="C4" s="607"/>
      <c r="D4" s="608"/>
      <c r="E4" s="608"/>
      <c r="F4" s="608"/>
      <c r="G4" s="608"/>
      <c r="H4" s="608"/>
      <c r="I4" s="608"/>
      <c r="J4" s="608"/>
      <c r="K4" s="608"/>
      <c r="L4" s="608"/>
      <c r="M4" s="608"/>
      <c r="N4" s="609" t="s">
        <v>36</v>
      </c>
      <c r="O4" s="610"/>
      <c r="P4" s="607"/>
      <c r="Q4" s="608"/>
      <c r="R4" s="608"/>
      <c r="S4" s="608"/>
      <c r="T4" s="608"/>
      <c r="U4" s="611"/>
      <c r="V4" s="612" t="s">
        <v>39</v>
      </c>
      <c r="W4" s="613"/>
      <c r="X4" s="613"/>
      <c r="Y4" s="614"/>
      <c r="Z4" s="615"/>
      <c r="AA4" s="616"/>
      <c r="AB4" s="616"/>
      <c r="AC4" s="53" t="s">
        <v>229</v>
      </c>
      <c r="AD4" s="42"/>
      <c r="AE4" s="42"/>
      <c r="AF4" s="42"/>
    </row>
    <row r="5" spans="1:51" s="2" customFormat="1" ht="19.7" customHeight="1" thickBot="1">
      <c r="A5" s="89" t="s">
        <v>136</v>
      </c>
      <c r="B5" s="90"/>
      <c r="C5" s="90"/>
      <c r="D5" s="90"/>
      <c r="E5" s="90"/>
      <c r="F5" s="90"/>
      <c r="G5" s="90"/>
      <c r="H5" s="90"/>
      <c r="I5" s="90"/>
      <c r="J5" s="90"/>
      <c r="K5" s="90"/>
      <c r="L5" s="90"/>
      <c r="M5" s="90"/>
      <c r="N5" s="90"/>
      <c r="O5" s="90"/>
      <c r="P5" s="90"/>
      <c r="Q5" s="90"/>
      <c r="R5" s="90"/>
      <c r="S5" s="90"/>
      <c r="T5" s="90"/>
      <c r="U5" s="90"/>
      <c r="V5" s="90"/>
      <c r="W5" s="90"/>
      <c r="X5" s="90"/>
      <c r="Y5" s="91"/>
      <c r="Z5" s="594" t="s">
        <v>58</v>
      </c>
      <c r="AA5" s="595"/>
      <c r="AB5" s="595"/>
      <c r="AC5" s="596"/>
      <c r="AD5" s="42"/>
      <c r="AE5" s="42"/>
      <c r="AF5" s="42"/>
    </row>
    <row r="6" spans="1:51" s="2" customFormat="1" ht="19.7" customHeight="1">
      <c r="A6" s="569" t="s">
        <v>47</v>
      </c>
      <c r="B6" s="570"/>
      <c r="C6" s="570"/>
      <c r="D6" s="570"/>
      <c r="E6" s="570"/>
      <c r="F6" s="570"/>
      <c r="G6" s="570"/>
      <c r="H6" s="570"/>
      <c r="I6" s="570"/>
      <c r="J6" s="570"/>
      <c r="K6" s="84" t="s">
        <v>230</v>
      </c>
      <c r="L6" s="85"/>
      <c r="M6" s="85"/>
      <c r="N6" s="599"/>
      <c r="O6" s="599"/>
      <c r="P6" s="599"/>
      <c r="Q6" s="599"/>
      <c r="R6" s="84" t="s">
        <v>48</v>
      </c>
      <c r="S6" s="86"/>
      <c r="T6" s="87"/>
      <c r="U6" s="87"/>
      <c r="V6" s="87"/>
      <c r="W6" s="599"/>
      <c r="X6" s="599"/>
      <c r="Y6" s="88" t="s">
        <v>229</v>
      </c>
      <c r="Z6" s="572">
        <f>VLOOKUP(A6,$AK$6:$AL$7,2,FALSE)</f>
        <v>0</v>
      </c>
      <c r="AA6" s="573"/>
      <c r="AB6" s="600">
        <f>IF(SUM(Z8:AA9)&gt;=2,2,SUM(Z8:AA9))+Z6+Z7</f>
        <v>0</v>
      </c>
      <c r="AC6" s="601"/>
      <c r="AD6" s="42"/>
      <c r="AE6" s="42"/>
      <c r="AF6" s="42"/>
      <c r="AI6" s="75" t="s">
        <v>92</v>
      </c>
      <c r="AJ6" s="65">
        <v>2</v>
      </c>
      <c r="AK6" s="59" t="s">
        <v>231</v>
      </c>
      <c r="AL6" s="65">
        <v>1</v>
      </c>
      <c r="AM6" s="59" t="s">
        <v>233</v>
      </c>
      <c r="AN6" s="65">
        <v>1</v>
      </c>
      <c r="AO6" s="60" t="s">
        <v>45</v>
      </c>
      <c r="AP6" s="66">
        <v>1</v>
      </c>
      <c r="AQ6" s="57"/>
      <c r="AR6" s="57" t="s">
        <v>119</v>
      </c>
      <c r="AS6" s="57"/>
      <c r="AT6" s="57"/>
      <c r="AU6" s="57"/>
      <c r="AV6" s="57"/>
      <c r="AW6" s="57"/>
      <c r="AX6" s="57"/>
    </row>
    <row r="7" spans="1:51" s="2" customFormat="1" ht="19.7" customHeight="1">
      <c r="A7" s="597" t="s">
        <v>47</v>
      </c>
      <c r="B7" s="598"/>
      <c r="C7" s="598"/>
      <c r="D7" s="598"/>
      <c r="E7" s="598"/>
      <c r="F7" s="598"/>
      <c r="G7" s="598"/>
      <c r="H7" s="598"/>
      <c r="I7" s="598"/>
      <c r="J7" s="598"/>
      <c r="K7" s="48" t="s">
        <v>230</v>
      </c>
      <c r="L7" s="51"/>
      <c r="M7" s="51"/>
      <c r="N7" s="571"/>
      <c r="O7" s="571"/>
      <c r="P7" s="571"/>
      <c r="Q7" s="571"/>
      <c r="R7" s="48" t="s">
        <v>48</v>
      </c>
      <c r="S7" s="61"/>
      <c r="T7" s="47"/>
      <c r="U7" s="47"/>
      <c r="V7" s="47"/>
      <c r="W7" s="571"/>
      <c r="X7" s="571"/>
      <c r="Y7" s="49" t="s">
        <v>229</v>
      </c>
      <c r="Z7" s="572">
        <f>VLOOKUP(A7,$AI$6:$AJ$7,2,FALSE)</f>
        <v>0</v>
      </c>
      <c r="AA7" s="573"/>
      <c r="AB7" s="602"/>
      <c r="AC7" s="601"/>
      <c r="AD7" s="42"/>
      <c r="AE7" s="42"/>
      <c r="AF7" s="42"/>
      <c r="AI7" s="68" t="s">
        <v>47</v>
      </c>
      <c r="AJ7" s="65">
        <v>0</v>
      </c>
      <c r="AK7" s="59" t="s">
        <v>47</v>
      </c>
      <c r="AL7" s="65">
        <v>0</v>
      </c>
      <c r="AM7" s="59" t="s">
        <v>47</v>
      </c>
      <c r="AN7" s="65">
        <v>0</v>
      </c>
      <c r="AO7" s="60" t="s">
        <v>46</v>
      </c>
      <c r="AP7" s="66">
        <v>1</v>
      </c>
      <c r="AQ7" s="58"/>
      <c r="AR7" s="58" t="s">
        <v>89</v>
      </c>
      <c r="AS7" s="58"/>
      <c r="AT7" s="58"/>
      <c r="AU7" s="58"/>
      <c r="AV7" s="58"/>
      <c r="AW7" s="58"/>
      <c r="AX7" s="58"/>
    </row>
    <row r="8" spans="1:51" s="2" customFormat="1" ht="19.7" customHeight="1">
      <c r="A8" s="569" t="s">
        <v>47</v>
      </c>
      <c r="B8" s="570"/>
      <c r="C8" s="570"/>
      <c r="D8" s="570"/>
      <c r="E8" s="570"/>
      <c r="F8" s="570"/>
      <c r="G8" s="570"/>
      <c r="H8" s="570"/>
      <c r="I8" s="570"/>
      <c r="J8" s="570"/>
      <c r="K8" s="48" t="s">
        <v>230</v>
      </c>
      <c r="L8" s="51"/>
      <c r="M8" s="51"/>
      <c r="N8" s="571"/>
      <c r="O8" s="571"/>
      <c r="P8" s="571"/>
      <c r="Q8" s="571"/>
      <c r="R8" s="48" t="s">
        <v>48</v>
      </c>
      <c r="S8" s="61"/>
      <c r="T8" s="47"/>
      <c r="U8" s="47"/>
      <c r="V8" s="47"/>
      <c r="W8" s="571"/>
      <c r="X8" s="571"/>
      <c r="Y8" s="49" t="s">
        <v>229</v>
      </c>
      <c r="Z8" s="572">
        <f>VLOOKUP(A8,$AM$6:$AN$7,2,FALSE)</f>
        <v>0</v>
      </c>
      <c r="AA8" s="573"/>
      <c r="AB8" s="602"/>
      <c r="AC8" s="601"/>
      <c r="AD8" s="42"/>
      <c r="AE8" s="42"/>
      <c r="AF8" s="42"/>
      <c r="AI8" s="68"/>
      <c r="AJ8" s="65">
        <v>0</v>
      </c>
      <c r="AK8" s="59"/>
      <c r="AM8" s="59"/>
      <c r="AN8" s="65"/>
      <c r="AO8" s="60" t="s">
        <v>93</v>
      </c>
      <c r="AP8" s="67">
        <v>1</v>
      </c>
      <c r="AQ8" s="57"/>
      <c r="AR8" s="57" t="s">
        <v>74</v>
      </c>
      <c r="AS8" s="57"/>
      <c r="AT8" s="57"/>
      <c r="AU8" s="57"/>
    </row>
    <row r="9" spans="1:51" s="2" customFormat="1" ht="19.7" customHeight="1" thickBot="1">
      <c r="A9" s="574" t="s">
        <v>47</v>
      </c>
      <c r="B9" s="575"/>
      <c r="C9" s="575"/>
      <c r="D9" s="575"/>
      <c r="E9" s="575"/>
      <c r="F9" s="575"/>
      <c r="G9" s="575"/>
      <c r="H9" s="575"/>
      <c r="I9" s="575"/>
      <c r="J9" s="575"/>
      <c r="K9" s="48" t="s">
        <v>230</v>
      </c>
      <c r="L9" s="51"/>
      <c r="M9" s="51"/>
      <c r="N9" s="576"/>
      <c r="O9" s="576"/>
      <c r="P9" s="576"/>
      <c r="Q9" s="576"/>
      <c r="R9" s="62" t="s">
        <v>48</v>
      </c>
      <c r="S9" s="63"/>
      <c r="T9" s="64"/>
      <c r="U9" s="64"/>
      <c r="V9" s="64"/>
      <c r="W9" s="571"/>
      <c r="X9" s="571"/>
      <c r="Y9" s="49" t="s">
        <v>229</v>
      </c>
      <c r="Z9" s="572">
        <f>VLOOKUP(A9,$AO$6:$AP$10,2,FALSE)</f>
        <v>0</v>
      </c>
      <c r="AA9" s="573"/>
      <c r="AB9" s="603"/>
      <c r="AC9" s="604"/>
      <c r="AD9" s="42"/>
      <c r="AE9" s="42"/>
      <c r="AF9" s="42"/>
      <c r="AI9" s="68"/>
      <c r="AJ9" s="65"/>
      <c r="AO9" s="60" t="s">
        <v>133</v>
      </c>
      <c r="AP9" s="66">
        <v>1</v>
      </c>
      <c r="AR9" s="57" t="s">
        <v>369</v>
      </c>
    </row>
    <row r="10" spans="1:51" s="2" customFormat="1" ht="19.7" customHeight="1" thickBot="1">
      <c r="A10" s="54" t="s">
        <v>126</v>
      </c>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6"/>
      <c r="AD10" s="42"/>
      <c r="AE10" s="42"/>
      <c r="AF10" s="42"/>
      <c r="AO10" s="60" t="s">
        <v>47</v>
      </c>
      <c r="AP10" s="66">
        <v>0</v>
      </c>
    </row>
    <row r="11" spans="1:51" s="2" customFormat="1" ht="19.7" customHeight="1">
      <c r="A11" s="324" t="s">
        <v>112</v>
      </c>
      <c r="B11" s="327" t="s">
        <v>234</v>
      </c>
      <c r="C11" s="328"/>
      <c r="D11" s="327" t="s">
        <v>44</v>
      </c>
      <c r="E11" s="593"/>
      <c r="F11" s="593"/>
      <c r="G11" s="328"/>
      <c r="H11" s="523" t="s">
        <v>17</v>
      </c>
      <c r="I11" s="524"/>
      <c r="J11" s="524"/>
      <c r="K11" s="524"/>
      <c r="L11" s="525"/>
      <c r="M11" s="332" t="s">
        <v>235</v>
      </c>
      <c r="N11" s="333"/>
      <c r="O11" s="333"/>
      <c r="P11" s="333"/>
      <c r="Q11" s="333"/>
      <c r="R11" s="334"/>
      <c r="S11" s="672" t="s">
        <v>18</v>
      </c>
      <c r="T11" s="673"/>
      <c r="U11" s="673"/>
      <c r="V11" s="673"/>
      <c r="W11" s="673"/>
      <c r="X11" s="673"/>
      <c r="Y11" s="673"/>
      <c r="Z11" s="674"/>
      <c r="AA11" s="577" t="s">
        <v>236</v>
      </c>
      <c r="AB11" s="578"/>
      <c r="AC11" s="579"/>
      <c r="AD11" s="40"/>
      <c r="AE11" s="40"/>
    </row>
    <row r="12" spans="1:51" s="2" customFormat="1" ht="19.7" customHeight="1">
      <c r="A12" s="325"/>
      <c r="B12" s="338" t="s">
        <v>113</v>
      </c>
      <c r="C12" s="339"/>
      <c r="D12" s="340" t="s">
        <v>81</v>
      </c>
      <c r="E12" s="580"/>
      <c r="F12" s="580"/>
      <c r="G12" s="341"/>
      <c r="H12" s="526"/>
      <c r="I12" s="527"/>
      <c r="J12" s="527"/>
      <c r="K12" s="527"/>
      <c r="L12" s="528"/>
      <c r="M12" s="346" t="s">
        <v>237</v>
      </c>
      <c r="N12" s="347"/>
      <c r="O12" s="347"/>
      <c r="P12" s="347"/>
      <c r="Q12" s="347"/>
      <c r="R12" s="348"/>
      <c r="S12" s="302" t="s">
        <v>19</v>
      </c>
      <c r="T12" s="302"/>
      <c r="U12" s="302"/>
      <c r="V12" s="302"/>
      <c r="W12" s="318" t="s">
        <v>238</v>
      </c>
      <c r="X12" s="319"/>
      <c r="Y12" s="319"/>
      <c r="Z12" s="320"/>
      <c r="AA12" s="587" t="s">
        <v>239</v>
      </c>
      <c r="AB12" s="588"/>
      <c r="AC12" s="589"/>
      <c r="AD12" s="12"/>
      <c r="AE12" s="12"/>
    </row>
    <row r="13" spans="1:51" s="2" customFormat="1" ht="19.7" customHeight="1">
      <c r="A13" s="325"/>
      <c r="B13" s="338"/>
      <c r="C13" s="339"/>
      <c r="D13" s="581"/>
      <c r="E13" s="582"/>
      <c r="F13" s="582"/>
      <c r="G13" s="583"/>
      <c r="H13" s="526"/>
      <c r="I13" s="527"/>
      <c r="J13" s="527"/>
      <c r="K13" s="527"/>
      <c r="L13" s="528"/>
      <c r="M13" s="349"/>
      <c r="N13" s="350"/>
      <c r="O13" s="350"/>
      <c r="P13" s="350"/>
      <c r="Q13" s="350"/>
      <c r="R13" s="351"/>
      <c r="S13" s="302"/>
      <c r="T13" s="302"/>
      <c r="U13" s="302"/>
      <c r="V13" s="302"/>
      <c r="W13" s="318" t="s">
        <v>240</v>
      </c>
      <c r="X13" s="319"/>
      <c r="Y13" s="319"/>
      <c r="Z13" s="320"/>
      <c r="AA13" s="587" t="s">
        <v>241</v>
      </c>
      <c r="AB13" s="588"/>
      <c r="AC13" s="589"/>
      <c r="AD13" s="12"/>
      <c r="AE13" s="12"/>
    </row>
    <row r="14" spans="1:51" s="2" customFormat="1" ht="19.7" customHeight="1" thickBot="1">
      <c r="A14" s="326"/>
      <c r="B14" s="340"/>
      <c r="C14" s="341"/>
      <c r="D14" s="584"/>
      <c r="E14" s="585"/>
      <c r="F14" s="585"/>
      <c r="G14" s="586"/>
      <c r="H14" s="529"/>
      <c r="I14" s="530"/>
      <c r="J14" s="530"/>
      <c r="K14" s="530"/>
      <c r="L14" s="531"/>
      <c r="M14" s="354" t="s">
        <v>242</v>
      </c>
      <c r="N14" s="355"/>
      <c r="O14" s="355"/>
      <c r="P14" s="355"/>
      <c r="Q14" s="355"/>
      <c r="R14" s="356"/>
      <c r="S14" s="331"/>
      <c r="T14" s="331"/>
      <c r="U14" s="331"/>
      <c r="V14" s="331"/>
      <c r="W14" s="675" t="s">
        <v>243</v>
      </c>
      <c r="X14" s="676"/>
      <c r="Y14" s="676"/>
      <c r="Z14" s="677"/>
      <c r="AA14" s="590" t="s">
        <v>20</v>
      </c>
      <c r="AB14" s="591"/>
      <c r="AC14" s="592"/>
      <c r="AD14" s="46"/>
      <c r="AE14" s="46"/>
      <c r="AY14" s="93"/>
    </row>
    <row r="15" spans="1:51" s="2" customFormat="1" ht="19.7" customHeight="1">
      <c r="A15" s="361" t="s">
        <v>244</v>
      </c>
      <c r="B15" s="364" t="s">
        <v>21</v>
      </c>
      <c r="C15" s="365"/>
      <c r="D15" s="550" t="s">
        <v>82</v>
      </c>
      <c r="E15" s="551"/>
      <c r="F15" s="551"/>
      <c r="G15" s="364"/>
      <c r="H15" s="646" t="s">
        <v>78</v>
      </c>
      <c r="I15" s="647"/>
      <c r="J15" s="647"/>
      <c r="K15" s="647"/>
      <c r="L15" s="648"/>
      <c r="M15" s="552" t="s">
        <v>245</v>
      </c>
      <c r="N15" s="553"/>
      <c r="O15" s="553"/>
      <c r="P15" s="553"/>
      <c r="Q15" s="553"/>
      <c r="R15" s="553"/>
      <c r="S15" s="367" t="s">
        <v>246</v>
      </c>
      <c r="T15" s="368"/>
      <c r="U15" s="368"/>
      <c r="V15" s="368"/>
      <c r="W15" s="666" t="s">
        <v>247</v>
      </c>
      <c r="X15" s="667"/>
      <c r="Y15" s="667"/>
      <c r="Z15" s="668"/>
      <c r="AA15" s="554" t="s">
        <v>248</v>
      </c>
      <c r="AB15" s="555"/>
      <c r="AC15" s="556"/>
      <c r="AD15" s="12"/>
      <c r="AE15" s="12"/>
      <c r="AI15" s="29" t="s">
        <v>249</v>
      </c>
      <c r="AJ15" s="172">
        <v>1</v>
      </c>
      <c r="AK15" s="171" t="s">
        <v>41</v>
      </c>
      <c r="AL15" s="172">
        <v>1</v>
      </c>
    </row>
    <row r="16" spans="1:51" s="2" customFormat="1" ht="19.7" customHeight="1">
      <c r="A16" s="362"/>
      <c r="B16" s="426" t="s">
        <v>64</v>
      </c>
      <c r="C16" s="375"/>
      <c r="D16" s="375"/>
      <c r="E16" s="375"/>
      <c r="F16" s="375"/>
      <c r="G16" s="504"/>
      <c r="H16" s="649"/>
      <c r="I16" s="650"/>
      <c r="J16" s="650"/>
      <c r="K16" s="650"/>
      <c r="L16" s="651"/>
      <c r="M16" s="557" t="s">
        <v>76</v>
      </c>
      <c r="N16" s="558"/>
      <c r="O16" s="558"/>
      <c r="P16" s="558"/>
      <c r="Q16" s="558"/>
      <c r="R16" s="558"/>
      <c r="S16" s="369"/>
      <c r="T16" s="369"/>
      <c r="U16" s="369"/>
      <c r="V16" s="369"/>
      <c r="W16" s="669" t="s">
        <v>250</v>
      </c>
      <c r="X16" s="670"/>
      <c r="Y16" s="670"/>
      <c r="Z16" s="671"/>
      <c r="AA16" s="559" t="s">
        <v>251</v>
      </c>
      <c r="AB16" s="560"/>
      <c r="AC16" s="561"/>
      <c r="AD16" s="12"/>
      <c r="AE16" s="12"/>
      <c r="AI16" s="29" t="s">
        <v>252</v>
      </c>
      <c r="AJ16" s="172">
        <v>0.8</v>
      </c>
      <c r="AK16" s="171" t="s">
        <v>83</v>
      </c>
      <c r="AL16" s="30">
        <v>0.8</v>
      </c>
    </row>
    <row r="17" spans="1:52" s="2" customFormat="1" ht="19.7" customHeight="1" thickBot="1">
      <c r="A17" s="363"/>
      <c r="B17" s="383">
        <f>VLOOKUP(B15,$AI$15:$AJ$17,2,FALSE)</f>
        <v>1</v>
      </c>
      <c r="C17" s="384"/>
      <c r="D17" s="562">
        <f>VLOOKUP(D15,$AK$15:$AL$18,2,FALSE)</f>
        <v>0.8</v>
      </c>
      <c r="E17" s="563"/>
      <c r="F17" s="563"/>
      <c r="G17" s="383"/>
      <c r="H17" s="652"/>
      <c r="I17" s="653"/>
      <c r="J17" s="653"/>
      <c r="K17" s="653"/>
      <c r="L17" s="654"/>
      <c r="M17" s="564" t="s">
        <v>79</v>
      </c>
      <c r="N17" s="565"/>
      <c r="O17" s="565"/>
      <c r="P17" s="565"/>
      <c r="Q17" s="565"/>
      <c r="R17" s="565"/>
      <c r="S17" s="370"/>
      <c r="T17" s="370"/>
      <c r="U17" s="370"/>
      <c r="V17" s="370"/>
      <c r="W17" s="387">
        <v>8500</v>
      </c>
      <c r="X17" s="388"/>
      <c r="Y17" s="388"/>
      <c r="Z17" s="33" t="s">
        <v>114</v>
      </c>
      <c r="AA17" s="566" t="s">
        <v>253</v>
      </c>
      <c r="AB17" s="567"/>
      <c r="AC17" s="568"/>
      <c r="AD17" s="46"/>
      <c r="AE17" s="46"/>
      <c r="AI17" s="27" t="s">
        <v>115</v>
      </c>
      <c r="AJ17" s="14"/>
      <c r="AK17" s="171" t="s">
        <v>84</v>
      </c>
      <c r="AL17" s="30">
        <v>0.5</v>
      </c>
      <c r="AZ17" s="92"/>
    </row>
    <row r="18" spans="1:52" s="2" customFormat="1" ht="19.7" customHeight="1" thickTop="1">
      <c r="A18" s="361">
        <v>1</v>
      </c>
      <c r="B18" s="536" t="s">
        <v>22</v>
      </c>
      <c r="C18" s="537"/>
      <c r="D18" s="538" t="s">
        <v>22</v>
      </c>
      <c r="E18" s="539"/>
      <c r="F18" s="539"/>
      <c r="G18" s="540"/>
      <c r="H18" s="643"/>
      <c r="I18" s="644"/>
      <c r="J18" s="644"/>
      <c r="K18" s="644"/>
      <c r="L18" s="645"/>
      <c r="M18" s="505"/>
      <c r="N18" s="506"/>
      <c r="O18" s="506"/>
      <c r="P18" s="506"/>
      <c r="Q18" s="506"/>
      <c r="R18" s="506"/>
      <c r="S18" s="541"/>
      <c r="T18" s="542"/>
      <c r="U18" s="542"/>
      <c r="V18" s="542"/>
      <c r="W18" s="663" t="s">
        <v>254</v>
      </c>
      <c r="X18" s="664"/>
      <c r="Y18" s="664"/>
      <c r="Z18" s="665"/>
      <c r="AA18" s="533" t="s">
        <v>43</v>
      </c>
      <c r="AB18" s="534"/>
      <c r="AC18" s="535"/>
      <c r="AD18" s="12"/>
      <c r="AE18" s="12"/>
      <c r="AF18" s="12"/>
      <c r="AI18" s="14"/>
      <c r="AJ18" s="14"/>
      <c r="AK18" s="27" t="s">
        <v>115</v>
      </c>
      <c r="AL18" s="14"/>
    </row>
    <row r="19" spans="1:52" s="2" customFormat="1" ht="19.7" customHeight="1">
      <c r="A19" s="362"/>
      <c r="B19" s="426" t="s">
        <v>64</v>
      </c>
      <c r="C19" s="375"/>
      <c r="D19" s="375"/>
      <c r="E19" s="375"/>
      <c r="F19" s="375"/>
      <c r="G19" s="504"/>
      <c r="H19" s="634"/>
      <c r="I19" s="635"/>
      <c r="J19" s="635"/>
      <c r="K19" s="635"/>
      <c r="L19" s="636"/>
      <c r="M19" s="505"/>
      <c r="N19" s="506"/>
      <c r="O19" s="506"/>
      <c r="P19" s="506"/>
      <c r="Q19" s="506"/>
      <c r="R19" s="506"/>
      <c r="S19" s="403"/>
      <c r="T19" s="403"/>
      <c r="U19" s="403"/>
      <c r="V19" s="403"/>
      <c r="W19" s="660" t="s">
        <v>255</v>
      </c>
      <c r="X19" s="661"/>
      <c r="Y19" s="661"/>
      <c r="Z19" s="662"/>
      <c r="AA19" s="501" t="s">
        <v>43</v>
      </c>
      <c r="AB19" s="502"/>
      <c r="AC19" s="503"/>
      <c r="AD19" s="12"/>
      <c r="AE19" s="12"/>
      <c r="AF19" s="12"/>
    </row>
    <row r="20" spans="1:52" s="2" customFormat="1" ht="19.7" customHeight="1">
      <c r="A20" s="414"/>
      <c r="B20" s="416">
        <f>VLOOKUP(B18,$AI$15:$AJ$17,2,FALSE)</f>
        <v>0</v>
      </c>
      <c r="C20" s="417"/>
      <c r="D20" s="517">
        <f>VLOOKUP(D18,$AK$15:$AL$18,2,FALSE)</f>
        <v>0</v>
      </c>
      <c r="E20" s="518"/>
      <c r="F20" s="518"/>
      <c r="G20" s="416"/>
      <c r="H20" s="640"/>
      <c r="I20" s="641"/>
      <c r="J20" s="641"/>
      <c r="K20" s="641"/>
      <c r="L20" s="642"/>
      <c r="M20" s="505"/>
      <c r="N20" s="506"/>
      <c r="O20" s="506"/>
      <c r="P20" s="506"/>
      <c r="Q20" s="506"/>
      <c r="R20" s="506"/>
      <c r="S20" s="415"/>
      <c r="T20" s="415"/>
      <c r="U20" s="415"/>
      <c r="V20" s="415"/>
      <c r="W20" s="419"/>
      <c r="X20" s="420"/>
      <c r="Y20" s="420"/>
      <c r="Z20" s="32" t="s">
        <v>114</v>
      </c>
      <c r="AA20" s="547" t="s">
        <v>43</v>
      </c>
      <c r="AB20" s="548"/>
      <c r="AC20" s="549"/>
      <c r="AD20" s="46"/>
      <c r="AE20" s="46"/>
      <c r="AF20" s="46"/>
    </row>
    <row r="21" spans="1:52" s="2" customFormat="1" ht="19.7" customHeight="1">
      <c r="A21" s="409">
        <v>2</v>
      </c>
      <c r="B21" s="513" t="s">
        <v>22</v>
      </c>
      <c r="C21" s="410"/>
      <c r="D21" s="513" t="s">
        <v>22</v>
      </c>
      <c r="E21" s="514"/>
      <c r="F21" s="514"/>
      <c r="G21" s="410"/>
      <c r="H21" s="631"/>
      <c r="I21" s="632"/>
      <c r="J21" s="632"/>
      <c r="K21" s="632"/>
      <c r="L21" s="633"/>
      <c r="M21" s="505"/>
      <c r="N21" s="506"/>
      <c r="O21" s="506"/>
      <c r="P21" s="506"/>
      <c r="Q21" s="506"/>
      <c r="R21" s="506"/>
      <c r="S21" s="515"/>
      <c r="T21" s="403"/>
      <c r="U21" s="403"/>
      <c r="V21" s="403"/>
      <c r="W21" s="657" t="s">
        <v>254</v>
      </c>
      <c r="X21" s="658"/>
      <c r="Y21" s="658"/>
      <c r="Z21" s="659"/>
      <c r="AA21" s="501" t="s">
        <v>43</v>
      </c>
      <c r="AB21" s="502"/>
      <c r="AC21" s="503"/>
      <c r="AD21" s="12"/>
      <c r="AE21" s="12"/>
      <c r="AF21" s="12"/>
    </row>
    <row r="22" spans="1:52" s="2" customFormat="1" ht="19.7" customHeight="1">
      <c r="A22" s="362"/>
      <c r="B22" s="426" t="s">
        <v>64</v>
      </c>
      <c r="C22" s="375"/>
      <c r="D22" s="375"/>
      <c r="E22" s="375"/>
      <c r="F22" s="375"/>
      <c r="G22" s="504"/>
      <c r="H22" s="634"/>
      <c r="I22" s="635"/>
      <c r="J22" s="635"/>
      <c r="K22" s="635"/>
      <c r="L22" s="636"/>
      <c r="M22" s="505"/>
      <c r="N22" s="506"/>
      <c r="O22" s="506"/>
      <c r="P22" s="506"/>
      <c r="Q22" s="506"/>
      <c r="R22" s="506"/>
      <c r="S22" s="403"/>
      <c r="T22" s="403"/>
      <c r="U22" s="403"/>
      <c r="V22" s="403"/>
      <c r="W22" s="660" t="s">
        <v>255</v>
      </c>
      <c r="X22" s="661"/>
      <c r="Y22" s="661"/>
      <c r="Z22" s="662"/>
      <c r="AA22" s="501" t="s">
        <v>43</v>
      </c>
      <c r="AB22" s="502"/>
      <c r="AC22" s="503"/>
      <c r="AD22" s="12"/>
      <c r="AE22" s="12"/>
      <c r="AF22" s="12"/>
    </row>
    <row r="23" spans="1:52" s="2" customFormat="1" ht="19.7" customHeight="1" thickBot="1">
      <c r="A23" s="362"/>
      <c r="B23" s="405">
        <f>VLOOKUP(B21,$AI$15:$AJ$17,2,FALSE)</f>
        <v>0</v>
      </c>
      <c r="C23" s="406"/>
      <c r="D23" s="521">
        <f>VLOOKUP(D21,$AK$15:$AL$18,2,FALSE)</f>
        <v>0</v>
      </c>
      <c r="E23" s="522"/>
      <c r="F23" s="522"/>
      <c r="G23" s="405"/>
      <c r="H23" s="640"/>
      <c r="I23" s="641"/>
      <c r="J23" s="641"/>
      <c r="K23" s="641"/>
      <c r="L23" s="642"/>
      <c r="M23" s="519"/>
      <c r="N23" s="520"/>
      <c r="O23" s="520"/>
      <c r="P23" s="520"/>
      <c r="Q23" s="520"/>
      <c r="R23" s="520"/>
      <c r="S23" s="403"/>
      <c r="T23" s="403"/>
      <c r="U23" s="403"/>
      <c r="V23" s="403"/>
      <c r="W23" s="407"/>
      <c r="X23" s="408"/>
      <c r="Y23" s="408"/>
      <c r="Z23" s="31" t="s">
        <v>114</v>
      </c>
      <c r="AA23" s="501" t="s">
        <v>43</v>
      </c>
      <c r="AB23" s="502"/>
      <c r="AC23" s="503"/>
      <c r="AD23" s="46"/>
      <c r="AE23" s="46"/>
      <c r="AF23" s="46"/>
    </row>
    <row r="24" spans="1:52" s="2" customFormat="1" ht="19.7" customHeight="1">
      <c r="A24" s="409">
        <v>3</v>
      </c>
      <c r="B24" s="513" t="s">
        <v>22</v>
      </c>
      <c r="C24" s="410"/>
      <c r="D24" s="513" t="s">
        <v>22</v>
      </c>
      <c r="E24" s="514"/>
      <c r="F24" s="514"/>
      <c r="G24" s="410"/>
      <c r="H24" s="631"/>
      <c r="I24" s="632"/>
      <c r="J24" s="632"/>
      <c r="K24" s="632"/>
      <c r="L24" s="633"/>
      <c r="M24" s="505"/>
      <c r="N24" s="506"/>
      <c r="O24" s="506"/>
      <c r="P24" s="506"/>
      <c r="Q24" s="506"/>
      <c r="R24" s="506"/>
      <c r="S24" s="515"/>
      <c r="T24" s="403"/>
      <c r="U24" s="403"/>
      <c r="V24" s="403"/>
      <c r="W24" s="657" t="s">
        <v>254</v>
      </c>
      <c r="X24" s="658"/>
      <c r="Y24" s="658"/>
      <c r="Z24" s="659"/>
      <c r="AA24" s="501" t="s">
        <v>43</v>
      </c>
      <c r="AB24" s="502"/>
      <c r="AC24" s="503"/>
      <c r="AD24" s="12"/>
      <c r="AE24" s="12"/>
      <c r="AF24" s="12"/>
    </row>
    <row r="25" spans="1:52" s="2" customFormat="1" ht="19.7" customHeight="1">
      <c r="A25" s="362"/>
      <c r="B25" s="426" t="s">
        <v>64</v>
      </c>
      <c r="C25" s="375"/>
      <c r="D25" s="375"/>
      <c r="E25" s="375"/>
      <c r="F25" s="375"/>
      <c r="G25" s="504"/>
      <c r="H25" s="634"/>
      <c r="I25" s="635"/>
      <c r="J25" s="635"/>
      <c r="K25" s="635"/>
      <c r="L25" s="636"/>
      <c r="M25" s="505"/>
      <c r="N25" s="506"/>
      <c r="O25" s="506"/>
      <c r="P25" s="506"/>
      <c r="Q25" s="506"/>
      <c r="R25" s="506"/>
      <c r="S25" s="403"/>
      <c r="T25" s="403"/>
      <c r="U25" s="403"/>
      <c r="V25" s="403"/>
      <c r="W25" s="660" t="s">
        <v>255</v>
      </c>
      <c r="X25" s="661"/>
      <c r="Y25" s="661"/>
      <c r="Z25" s="662"/>
      <c r="AA25" s="501" t="s">
        <v>43</v>
      </c>
      <c r="AB25" s="502"/>
      <c r="AC25" s="503"/>
      <c r="AD25" s="12"/>
      <c r="AE25" s="12"/>
      <c r="AF25" s="12"/>
    </row>
    <row r="26" spans="1:52" s="2" customFormat="1" ht="19.7" customHeight="1">
      <c r="A26" s="362"/>
      <c r="B26" s="405">
        <f>VLOOKUP(B24,$AI$15:$AJ$17,2,FALSE)</f>
        <v>0</v>
      </c>
      <c r="C26" s="406"/>
      <c r="D26" s="521">
        <f>VLOOKUP(D24,$AK$15:$AL$18,2,FALSE)</f>
        <v>0</v>
      </c>
      <c r="E26" s="522"/>
      <c r="F26" s="522"/>
      <c r="G26" s="405"/>
      <c r="H26" s="640"/>
      <c r="I26" s="641"/>
      <c r="J26" s="641"/>
      <c r="K26" s="641"/>
      <c r="L26" s="642"/>
      <c r="M26" s="505"/>
      <c r="N26" s="506"/>
      <c r="O26" s="506"/>
      <c r="P26" s="506"/>
      <c r="Q26" s="506"/>
      <c r="R26" s="506"/>
      <c r="S26" s="403"/>
      <c r="T26" s="403"/>
      <c r="U26" s="403"/>
      <c r="V26" s="403"/>
      <c r="W26" s="407"/>
      <c r="X26" s="408"/>
      <c r="Y26" s="408"/>
      <c r="Z26" s="31" t="s">
        <v>114</v>
      </c>
      <c r="AA26" s="501" t="s">
        <v>43</v>
      </c>
      <c r="AB26" s="502"/>
      <c r="AC26" s="503"/>
      <c r="AD26" s="46"/>
      <c r="AE26" s="46"/>
      <c r="AF26" s="46"/>
    </row>
    <row r="27" spans="1:52" s="2" customFormat="1" ht="19.7" customHeight="1">
      <c r="A27" s="409">
        <v>4</v>
      </c>
      <c r="B27" s="513" t="s">
        <v>22</v>
      </c>
      <c r="C27" s="410"/>
      <c r="D27" s="513" t="s">
        <v>22</v>
      </c>
      <c r="E27" s="514"/>
      <c r="F27" s="514"/>
      <c r="G27" s="410"/>
      <c r="H27" s="631"/>
      <c r="I27" s="632"/>
      <c r="J27" s="632"/>
      <c r="K27" s="632"/>
      <c r="L27" s="633"/>
      <c r="M27" s="505"/>
      <c r="N27" s="506"/>
      <c r="O27" s="506"/>
      <c r="P27" s="506"/>
      <c r="Q27" s="506"/>
      <c r="R27" s="506"/>
      <c r="S27" s="515"/>
      <c r="T27" s="403"/>
      <c r="U27" s="403"/>
      <c r="V27" s="403"/>
      <c r="W27" s="657" t="s">
        <v>254</v>
      </c>
      <c r="X27" s="658"/>
      <c r="Y27" s="658"/>
      <c r="Z27" s="659"/>
      <c r="AA27" s="501" t="s">
        <v>43</v>
      </c>
      <c r="AB27" s="502"/>
      <c r="AC27" s="503"/>
      <c r="AD27" s="12"/>
      <c r="AE27" s="12"/>
      <c r="AF27" s="12"/>
    </row>
    <row r="28" spans="1:52" s="2" customFormat="1" ht="19.7" customHeight="1">
      <c r="A28" s="362"/>
      <c r="B28" s="426" t="s">
        <v>64</v>
      </c>
      <c r="C28" s="375"/>
      <c r="D28" s="375"/>
      <c r="E28" s="375"/>
      <c r="F28" s="375"/>
      <c r="G28" s="504"/>
      <c r="H28" s="634"/>
      <c r="I28" s="635"/>
      <c r="J28" s="635"/>
      <c r="K28" s="635"/>
      <c r="L28" s="636"/>
      <c r="M28" s="505"/>
      <c r="N28" s="506"/>
      <c r="O28" s="506"/>
      <c r="P28" s="506"/>
      <c r="Q28" s="506"/>
      <c r="R28" s="506"/>
      <c r="S28" s="403"/>
      <c r="T28" s="403"/>
      <c r="U28" s="403"/>
      <c r="V28" s="403"/>
      <c r="W28" s="660" t="s">
        <v>255</v>
      </c>
      <c r="X28" s="661"/>
      <c r="Y28" s="661"/>
      <c r="Z28" s="662"/>
      <c r="AA28" s="501" t="s">
        <v>43</v>
      </c>
      <c r="AB28" s="502"/>
      <c r="AC28" s="503"/>
      <c r="AD28" s="12"/>
      <c r="AE28" s="12"/>
      <c r="AF28" s="12"/>
    </row>
    <row r="29" spans="1:52" s="2" customFormat="1" ht="19.7" customHeight="1">
      <c r="A29" s="362"/>
      <c r="B29" s="405">
        <f>VLOOKUP(B27,$AI$15:$AJ$17,2,FALSE)</f>
        <v>0</v>
      </c>
      <c r="C29" s="406"/>
      <c r="D29" s="521">
        <f>VLOOKUP(D27,$AK$15:$AL$18,2,FALSE)</f>
        <v>0</v>
      </c>
      <c r="E29" s="522"/>
      <c r="F29" s="522"/>
      <c r="G29" s="405"/>
      <c r="H29" s="640"/>
      <c r="I29" s="641"/>
      <c r="J29" s="641"/>
      <c r="K29" s="641"/>
      <c r="L29" s="642"/>
      <c r="M29" s="505"/>
      <c r="N29" s="506"/>
      <c r="O29" s="506"/>
      <c r="P29" s="506"/>
      <c r="Q29" s="506"/>
      <c r="R29" s="506"/>
      <c r="S29" s="403"/>
      <c r="T29" s="403"/>
      <c r="U29" s="403"/>
      <c r="V29" s="403"/>
      <c r="W29" s="407"/>
      <c r="X29" s="408"/>
      <c r="Y29" s="408"/>
      <c r="Z29" s="31" t="s">
        <v>114</v>
      </c>
      <c r="AA29" s="501" t="s">
        <v>43</v>
      </c>
      <c r="AB29" s="502"/>
      <c r="AC29" s="503"/>
      <c r="AD29" s="46"/>
      <c r="AE29" s="46"/>
      <c r="AF29" s="46"/>
    </row>
    <row r="30" spans="1:52" s="2" customFormat="1" ht="19.7" customHeight="1">
      <c r="A30" s="409">
        <v>5</v>
      </c>
      <c r="B30" s="513" t="s">
        <v>22</v>
      </c>
      <c r="C30" s="410"/>
      <c r="D30" s="513" t="s">
        <v>22</v>
      </c>
      <c r="E30" s="514"/>
      <c r="F30" s="514"/>
      <c r="G30" s="410"/>
      <c r="H30" s="631"/>
      <c r="I30" s="632"/>
      <c r="J30" s="632"/>
      <c r="K30" s="632"/>
      <c r="L30" s="633"/>
      <c r="M30" s="505"/>
      <c r="N30" s="506"/>
      <c r="O30" s="506"/>
      <c r="P30" s="506"/>
      <c r="Q30" s="506"/>
      <c r="R30" s="506"/>
      <c r="S30" s="515"/>
      <c r="T30" s="403"/>
      <c r="U30" s="403"/>
      <c r="V30" s="403"/>
      <c r="W30" s="657" t="s">
        <v>254</v>
      </c>
      <c r="X30" s="658"/>
      <c r="Y30" s="658"/>
      <c r="Z30" s="659"/>
      <c r="AA30" s="501" t="s">
        <v>43</v>
      </c>
      <c r="AB30" s="502"/>
      <c r="AC30" s="503"/>
      <c r="AD30" s="12"/>
      <c r="AE30" s="12"/>
      <c r="AF30" s="12"/>
    </row>
    <row r="31" spans="1:52" s="2" customFormat="1" ht="19.7" customHeight="1">
      <c r="A31" s="362"/>
      <c r="B31" s="426" t="s">
        <v>64</v>
      </c>
      <c r="C31" s="375"/>
      <c r="D31" s="375"/>
      <c r="E31" s="375"/>
      <c r="F31" s="375"/>
      <c r="G31" s="504"/>
      <c r="H31" s="634"/>
      <c r="I31" s="635"/>
      <c r="J31" s="635"/>
      <c r="K31" s="635"/>
      <c r="L31" s="636"/>
      <c r="M31" s="505"/>
      <c r="N31" s="506"/>
      <c r="O31" s="506"/>
      <c r="P31" s="506"/>
      <c r="Q31" s="506"/>
      <c r="R31" s="506"/>
      <c r="S31" s="403"/>
      <c r="T31" s="403"/>
      <c r="U31" s="403"/>
      <c r="V31" s="403"/>
      <c r="W31" s="660" t="s">
        <v>255</v>
      </c>
      <c r="X31" s="661"/>
      <c r="Y31" s="661"/>
      <c r="Z31" s="662"/>
      <c r="AA31" s="501" t="s">
        <v>43</v>
      </c>
      <c r="AB31" s="502"/>
      <c r="AC31" s="503"/>
      <c r="AD31" s="12"/>
      <c r="AE31" s="12"/>
      <c r="AF31" s="12"/>
    </row>
    <row r="32" spans="1:52" s="2" customFormat="1" ht="19.7" customHeight="1" thickBot="1">
      <c r="A32" s="512"/>
      <c r="B32" s="416">
        <f>VLOOKUP(B30,$AI$15:$AJ$17,2,FALSE)</f>
        <v>0</v>
      </c>
      <c r="C32" s="417"/>
      <c r="D32" s="517">
        <f>VLOOKUP(D30,$AK$15:$AL$18,2,FALSE)</f>
        <v>0</v>
      </c>
      <c r="E32" s="518"/>
      <c r="F32" s="518"/>
      <c r="G32" s="416"/>
      <c r="H32" s="637"/>
      <c r="I32" s="638"/>
      <c r="J32" s="638"/>
      <c r="K32" s="638"/>
      <c r="L32" s="639"/>
      <c r="M32" s="519"/>
      <c r="N32" s="520"/>
      <c r="O32" s="520"/>
      <c r="P32" s="520"/>
      <c r="Q32" s="520"/>
      <c r="R32" s="520"/>
      <c r="S32" s="516"/>
      <c r="T32" s="516"/>
      <c r="U32" s="516"/>
      <c r="V32" s="516"/>
      <c r="W32" s="507"/>
      <c r="X32" s="508"/>
      <c r="Y32" s="508"/>
      <c r="Z32" s="71" t="s">
        <v>114</v>
      </c>
      <c r="AA32" s="509" t="s">
        <v>43</v>
      </c>
      <c r="AB32" s="510"/>
      <c r="AC32" s="511"/>
      <c r="AD32" s="46"/>
      <c r="AE32" s="46"/>
      <c r="AF32" s="46"/>
    </row>
    <row r="33" spans="1:43" s="2" customFormat="1" ht="19.7" customHeight="1">
      <c r="A33" s="494" t="s">
        <v>59</v>
      </c>
      <c r="B33" s="496" t="s">
        <v>52</v>
      </c>
      <c r="C33" s="496"/>
      <c r="D33" s="496"/>
      <c r="E33" s="496"/>
      <c r="F33" s="496" t="s">
        <v>53</v>
      </c>
      <c r="G33" s="496"/>
      <c r="H33" s="496"/>
      <c r="I33" s="496"/>
      <c r="J33" s="628" t="s">
        <v>54</v>
      </c>
      <c r="K33" s="629"/>
      <c r="L33" s="629"/>
      <c r="M33" s="630"/>
      <c r="N33" s="497" t="s">
        <v>55</v>
      </c>
      <c r="O33" s="497"/>
      <c r="P33" s="497"/>
      <c r="Q33" s="497"/>
      <c r="R33" s="497" t="s">
        <v>56</v>
      </c>
      <c r="S33" s="497"/>
      <c r="T33" s="497"/>
      <c r="U33" s="497"/>
      <c r="V33" s="497" t="s">
        <v>60</v>
      </c>
      <c r="W33" s="497"/>
      <c r="X33" s="497"/>
      <c r="Y33" s="497"/>
      <c r="Z33" s="438" t="s">
        <v>80</v>
      </c>
      <c r="AA33" s="498"/>
      <c r="AB33" s="498"/>
      <c r="AC33" s="499"/>
      <c r="AD33" s="46"/>
      <c r="AE33" s="46"/>
      <c r="AH33" s="69" t="s">
        <v>49</v>
      </c>
      <c r="AI33" s="69">
        <v>3</v>
      </c>
      <c r="AK33" s="69">
        <v>3</v>
      </c>
      <c r="AL33" s="69">
        <v>0.6</v>
      </c>
      <c r="AM33" s="69">
        <v>2</v>
      </c>
      <c r="AN33" s="69">
        <v>0.6</v>
      </c>
      <c r="AO33" s="69">
        <v>4</v>
      </c>
      <c r="AP33" s="69">
        <v>0.6</v>
      </c>
    </row>
    <row r="34" spans="1:43" s="2" customFormat="1" ht="19.7" customHeight="1">
      <c r="A34" s="495"/>
      <c r="B34" s="486" t="s">
        <v>51</v>
      </c>
      <c r="C34" s="486"/>
      <c r="D34" s="487">
        <v>2</v>
      </c>
      <c r="E34" s="488"/>
      <c r="F34" s="486" t="s">
        <v>51</v>
      </c>
      <c r="G34" s="486"/>
      <c r="H34" s="487">
        <v>2</v>
      </c>
      <c r="I34" s="488"/>
      <c r="J34" s="620" t="s">
        <v>51</v>
      </c>
      <c r="K34" s="621"/>
      <c r="L34" s="487">
        <v>2</v>
      </c>
      <c r="M34" s="488"/>
      <c r="N34" s="486" t="s">
        <v>51</v>
      </c>
      <c r="O34" s="486"/>
      <c r="P34" s="487">
        <v>2</v>
      </c>
      <c r="Q34" s="488"/>
      <c r="R34" s="486" t="s">
        <v>51</v>
      </c>
      <c r="S34" s="486"/>
      <c r="T34" s="487">
        <v>2</v>
      </c>
      <c r="U34" s="488"/>
      <c r="V34" s="489">
        <f>SUM(B35:U36)</f>
        <v>0</v>
      </c>
      <c r="W34" s="489"/>
      <c r="X34" s="489"/>
      <c r="Y34" s="489"/>
      <c r="Z34" s="490">
        <f>AB6+V34</f>
        <v>0</v>
      </c>
      <c r="AA34" s="491"/>
      <c r="AB34" s="491"/>
      <c r="AC34" s="492"/>
      <c r="AD34" s="46"/>
      <c r="AE34" s="46"/>
      <c r="AH34" s="69" t="s">
        <v>50</v>
      </c>
      <c r="AI34" s="69">
        <v>3</v>
      </c>
      <c r="AK34" s="69">
        <v>6</v>
      </c>
      <c r="AL34" s="69">
        <v>0.4</v>
      </c>
      <c r="AM34" s="69">
        <v>3</v>
      </c>
      <c r="AN34" s="69">
        <v>0.4</v>
      </c>
      <c r="AO34" s="69">
        <v>7</v>
      </c>
      <c r="AP34" s="69">
        <v>0.4</v>
      </c>
    </row>
    <row r="35" spans="1:43" s="2" customFormat="1" ht="18" customHeight="1">
      <c r="A35" s="495"/>
      <c r="B35" s="500">
        <f>D34*B20*D20</f>
        <v>0</v>
      </c>
      <c r="C35" s="500"/>
      <c r="D35" s="500"/>
      <c r="E35" s="500"/>
      <c r="F35" s="500">
        <f>H34*B23*D23</f>
        <v>0</v>
      </c>
      <c r="G35" s="500"/>
      <c r="H35" s="500"/>
      <c r="I35" s="500"/>
      <c r="J35" s="622">
        <f>L34*B26*D26</f>
        <v>0</v>
      </c>
      <c r="K35" s="623"/>
      <c r="L35" s="623"/>
      <c r="M35" s="624"/>
      <c r="N35" s="500">
        <f>P34*B29*D29</f>
        <v>0</v>
      </c>
      <c r="O35" s="500"/>
      <c r="P35" s="500"/>
      <c r="Q35" s="500"/>
      <c r="R35" s="500">
        <f>T34*B32*D32</f>
        <v>0</v>
      </c>
      <c r="S35" s="500"/>
      <c r="T35" s="500"/>
      <c r="U35" s="500"/>
      <c r="V35" s="489"/>
      <c r="W35" s="489"/>
      <c r="X35" s="489"/>
      <c r="Y35" s="489"/>
      <c r="Z35" s="493"/>
      <c r="AA35" s="491"/>
      <c r="AB35" s="491"/>
      <c r="AC35" s="492"/>
      <c r="AD35" s="46"/>
      <c r="AE35" s="46"/>
    </row>
    <row r="36" spans="1:43" s="2" customFormat="1" ht="18" customHeight="1">
      <c r="A36" s="495"/>
      <c r="B36" s="500"/>
      <c r="C36" s="500"/>
      <c r="D36" s="500"/>
      <c r="E36" s="500"/>
      <c r="F36" s="500"/>
      <c r="G36" s="500"/>
      <c r="H36" s="500"/>
      <c r="I36" s="500"/>
      <c r="J36" s="625"/>
      <c r="K36" s="626"/>
      <c r="L36" s="626"/>
      <c r="M36" s="627"/>
      <c r="N36" s="500"/>
      <c r="O36" s="500"/>
      <c r="P36" s="500"/>
      <c r="Q36" s="500"/>
      <c r="R36" s="500"/>
      <c r="S36" s="500"/>
      <c r="T36" s="500"/>
      <c r="U36" s="500"/>
      <c r="V36" s="489"/>
      <c r="W36" s="489"/>
      <c r="X36" s="489"/>
      <c r="Y36" s="489"/>
      <c r="Z36" s="493"/>
      <c r="AA36" s="491"/>
      <c r="AB36" s="491"/>
      <c r="AC36" s="492"/>
      <c r="AD36" s="46"/>
      <c r="AE36" s="46"/>
      <c r="AH36" s="3"/>
      <c r="AI36" s="3"/>
      <c r="AJ36" s="3"/>
      <c r="AK36" s="3"/>
      <c r="AL36" s="3"/>
      <c r="AM36" s="3"/>
      <c r="AN36" s="3"/>
      <c r="AO36" s="3"/>
      <c r="AP36" s="3"/>
    </row>
    <row r="37" spans="1:43" s="2" customFormat="1" ht="19.7" customHeight="1">
      <c r="A37" s="477" t="s">
        <v>61</v>
      </c>
      <c r="B37" s="104" t="s">
        <v>62</v>
      </c>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7"/>
      <c r="AD37" s="46"/>
      <c r="AE37" s="46"/>
      <c r="AF37" s="46"/>
      <c r="AI37" s="3"/>
      <c r="AJ37" s="3"/>
      <c r="AK37" s="3"/>
      <c r="AL37" s="3"/>
      <c r="AM37" s="3"/>
      <c r="AN37" s="3"/>
      <c r="AO37" s="3"/>
      <c r="AP37" s="3"/>
      <c r="AQ37" s="3"/>
    </row>
    <row r="38" spans="1:43" s="2" customFormat="1" ht="19.7" customHeight="1">
      <c r="A38" s="478"/>
      <c r="B38" s="105" t="s">
        <v>354</v>
      </c>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9"/>
      <c r="AD38" s="46"/>
      <c r="AE38" s="46"/>
      <c r="AF38" s="46"/>
      <c r="AI38" s="3"/>
      <c r="AJ38" s="3"/>
      <c r="AK38" s="3"/>
      <c r="AL38" s="3"/>
      <c r="AM38" s="3"/>
      <c r="AN38" s="3"/>
      <c r="AO38" s="3"/>
      <c r="AP38" s="3"/>
      <c r="AQ38" s="3"/>
    </row>
    <row r="39" spans="1:43" ht="19.7" customHeight="1">
      <c r="A39" s="478"/>
      <c r="B39" s="70" t="s">
        <v>406</v>
      </c>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6"/>
    </row>
    <row r="40" spans="1:43" ht="19.7" customHeight="1" thickBot="1">
      <c r="A40" s="479"/>
      <c r="B40" s="101" t="s">
        <v>341</v>
      </c>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3"/>
    </row>
    <row r="41" spans="1:43" ht="12.75" customHeight="1">
      <c r="A41" s="12"/>
      <c r="B41" s="12"/>
      <c r="C41" s="12"/>
      <c r="D41" s="12"/>
      <c r="E41" s="12"/>
    </row>
    <row r="42" spans="1:43" ht="12.75" customHeight="1">
      <c r="A42" s="12"/>
      <c r="B42" s="12"/>
      <c r="C42" s="12"/>
      <c r="D42" s="12"/>
      <c r="E42" s="12"/>
    </row>
  </sheetData>
  <mergeCells count="180">
    <mergeCell ref="A4:B4"/>
    <mergeCell ref="C4:M4"/>
    <mergeCell ref="N4:O4"/>
    <mergeCell ref="P4:U4"/>
    <mergeCell ref="V4:Y4"/>
    <mergeCell ref="Z4:AB4"/>
    <mergeCell ref="W1:Y1"/>
    <mergeCell ref="Z1:AC1"/>
    <mergeCell ref="N2:T2"/>
    <mergeCell ref="V2:AB2"/>
    <mergeCell ref="A3:B3"/>
    <mergeCell ref="C3:M3"/>
    <mergeCell ref="N3:Q3"/>
    <mergeCell ref="R3:Y3"/>
    <mergeCell ref="AA3:AB3"/>
    <mergeCell ref="A1:F1"/>
    <mergeCell ref="Z5:AC5"/>
    <mergeCell ref="A6:J6"/>
    <mergeCell ref="N6:Q6"/>
    <mergeCell ref="W6:X6"/>
    <mergeCell ref="Z6:AA6"/>
    <mergeCell ref="AB6:AC9"/>
    <mergeCell ref="A7:J7"/>
    <mergeCell ref="N7:Q7"/>
    <mergeCell ref="W7:X7"/>
    <mergeCell ref="Z7:AA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S15:V17"/>
    <mergeCell ref="W15:Z15"/>
    <mergeCell ref="AA15:AC15"/>
    <mergeCell ref="B16:G16"/>
    <mergeCell ref="M16:R16"/>
    <mergeCell ref="W16:Z16"/>
    <mergeCell ref="AA16:AC16"/>
    <mergeCell ref="B17:C17"/>
    <mergeCell ref="D17:G17"/>
    <mergeCell ref="M17:R17"/>
    <mergeCell ref="W17:Y17"/>
    <mergeCell ref="AA17:AC17"/>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V33:Y33"/>
    <mergeCell ref="Z33:AC33"/>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30:Z30"/>
    <mergeCell ref="AA30:AC30"/>
    <mergeCell ref="B31:G31"/>
    <mergeCell ref="M31:R31"/>
    <mergeCell ref="W31:Z31"/>
    <mergeCell ref="AA31:AC31"/>
    <mergeCell ref="A30:A32"/>
    <mergeCell ref="B30:C30"/>
    <mergeCell ref="D30:G30"/>
    <mergeCell ref="H30:L32"/>
    <mergeCell ref="M30:R30"/>
    <mergeCell ref="S30:V32"/>
    <mergeCell ref="B32:C32"/>
    <mergeCell ref="D32:G32"/>
    <mergeCell ref="M32:R32"/>
    <mergeCell ref="W32:Y32"/>
    <mergeCell ref="AA32:AC32"/>
    <mergeCell ref="A37:A40"/>
    <mergeCell ref="N34:O34"/>
    <mergeCell ref="P34:Q34"/>
    <mergeCell ref="R34:S34"/>
    <mergeCell ref="T34:U34"/>
    <mergeCell ref="A33:A36"/>
    <mergeCell ref="V34:Y36"/>
    <mergeCell ref="Z34:AC36"/>
    <mergeCell ref="B34:C34"/>
    <mergeCell ref="D34:E34"/>
    <mergeCell ref="F34:G34"/>
    <mergeCell ref="H34:I34"/>
    <mergeCell ref="J34:K34"/>
    <mergeCell ref="L34:M34"/>
    <mergeCell ref="B35:E36"/>
    <mergeCell ref="F35:I36"/>
    <mergeCell ref="J35:M36"/>
    <mergeCell ref="N35:Q36"/>
    <mergeCell ref="R35:U36"/>
    <mergeCell ref="B33:E33"/>
    <mergeCell ref="F33:I33"/>
    <mergeCell ref="J33:M33"/>
    <mergeCell ref="N33:Q33"/>
    <mergeCell ref="R33:U33"/>
  </mergeCells>
  <phoneticPr fontId="3"/>
  <dataValidations count="7">
    <dataValidation type="list" allowBlank="1" showInputMessage="1" showErrorMessage="1" sqref="A9:J9">
      <formula1>$AO$6:$AO$10</formula1>
    </dataValidation>
    <dataValidation type="list" allowBlank="1" showInputMessage="1" showErrorMessage="1" sqref="A7:J7">
      <formula1>$AI$6:$AI$7</formula1>
    </dataValidation>
    <dataValidation type="list" allowBlank="1" showInputMessage="1" showErrorMessage="1" sqref="D18:G18 D30:G30 D27:G27 D24:G24 D21:G21 D15:G15">
      <formula1>$AK$15:$AK$18</formula1>
    </dataValidation>
    <dataValidation type="list" allowBlank="1" showInputMessage="1" showErrorMessage="1" sqref="A6">
      <formula1>$AK$6:$AK$7</formula1>
    </dataValidation>
    <dataValidation type="list" allowBlank="1" showInputMessage="1" showErrorMessage="1" sqref="A8">
      <formula1>$AM$6:$AM$7</formula1>
    </dataValidation>
    <dataValidation type="list" allowBlank="1" showInputMessage="1" showErrorMessage="1" sqref="B15:C15 B30:C30 B27:C27 B24:C24 B21:C21 B18:C18">
      <formula1>$AI$15:$AI$17</formula1>
    </dataValidation>
    <dataValidation type="list" allowBlank="1" showInputMessage="1" showErrorMessage="1" sqref="V2:AB2">
      <formula1>$AR$6:$AR$10</formula1>
    </dataValidation>
  </dataValidations>
  <pageMargins left="0.78740157480314965" right="0.39370078740157483" top="0.78740157480314965" bottom="0.78740157480314965" header="0.59055118110236227" footer="0.39370078740157483"/>
  <pageSetup paperSize="9" orientation="portrait" verticalDpi="0" r:id="rId1"/>
  <headerFooter>
    <oddFooter>&amp;R&amp;"ＭＳ 明朝,標準"&amp;8御坊市新庁舎建設事業 発注者支援（コンストラクション・マネジメント）業務委託プロポーザル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Z42"/>
  <sheetViews>
    <sheetView showGridLines="0" view="pageBreakPreview" zoomScaleNormal="100" zoomScaleSheetLayoutView="100" workbookViewId="0">
      <selection activeCell="A47" sqref="A47:XFD47"/>
    </sheetView>
  </sheetViews>
  <sheetFormatPr defaultColWidth="13" defaultRowHeight="12"/>
  <cols>
    <col min="1" max="15" width="3.125" style="3" customWidth="1"/>
    <col min="16" max="16" width="3" style="3" customWidth="1"/>
    <col min="17" max="28" width="3.125" style="3" customWidth="1"/>
    <col min="29" max="29" width="4.375" style="3" customWidth="1"/>
    <col min="30" max="33" width="2.125" style="3" customWidth="1"/>
    <col min="34" max="34" width="11.5" style="3" customWidth="1"/>
    <col min="35" max="35" width="14.5" style="3" customWidth="1"/>
    <col min="36" max="36" width="10.5" style="3" customWidth="1"/>
    <col min="37" max="37" width="9.5" style="3" customWidth="1"/>
    <col min="38" max="38" width="13" style="3" customWidth="1"/>
    <col min="39" max="39" width="9.5" style="3" customWidth="1"/>
    <col min="40" max="40" width="13.625" style="3" customWidth="1"/>
    <col min="41" max="41" width="30.5" style="3" customWidth="1"/>
    <col min="42" max="51" width="13" style="3" customWidth="1"/>
    <col min="52" max="16384" width="13" style="3"/>
  </cols>
  <sheetData>
    <row r="1" spans="1:51" ht="18" customHeight="1">
      <c r="A1" s="321" t="s">
        <v>503</v>
      </c>
      <c r="B1" s="321"/>
      <c r="C1" s="321"/>
      <c r="D1" s="321"/>
      <c r="E1" s="321"/>
      <c r="F1" s="321"/>
      <c r="W1" s="301" t="s">
        <v>68</v>
      </c>
      <c r="X1" s="301"/>
      <c r="Y1" s="301"/>
      <c r="Z1" s="301"/>
      <c r="AA1" s="301"/>
      <c r="AB1" s="301"/>
      <c r="AC1" s="301"/>
    </row>
    <row r="2" spans="1:51" ht="19.7" customHeight="1" thickBot="1">
      <c r="A2" s="50" t="s">
        <v>132</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row>
    <row r="3" spans="1:51" s="2" customFormat="1" ht="19.7" customHeight="1" thickBot="1">
      <c r="A3" s="605" t="s">
        <v>2</v>
      </c>
      <c r="B3" s="606"/>
      <c r="C3" s="608"/>
      <c r="D3" s="608"/>
      <c r="E3" s="608"/>
      <c r="F3" s="608"/>
      <c r="G3" s="608"/>
      <c r="H3" s="608"/>
      <c r="I3" s="608"/>
      <c r="J3" s="608"/>
      <c r="K3" s="608"/>
      <c r="L3" s="608"/>
      <c r="M3" s="608"/>
      <c r="N3" s="609" t="s">
        <v>302</v>
      </c>
      <c r="O3" s="619"/>
      <c r="P3" s="619"/>
      <c r="Q3" s="610"/>
      <c r="R3" s="607" t="s">
        <v>228</v>
      </c>
      <c r="S3" s="608"/>
      <c r="T3" s="608"/>
      <c r="U3" s="608"/>
      <c r="V3" s="608"/>
      <c r="W3" s="608"/>
      <c r="X3" s="608"/>
      <c r="Y3" s="608"/>
      <c r="Z3" s="41" t="s">
        <v>37</v>
      </c>
      <c r="AA3" s="616"/>
      <c r="AB3" s="616"/>
      <c r="AC3" s="52" t="s">
        <v>407</v>
      </c>
      <c r="AD3" s="42"/>
      <c r="AE3" s="42"/>
      <c r="AF3" s="42"/>
    </row>
    <row r="4" spans="1:51" s="2" customFormat="1" ht="19.7" customHeight="1" thickBot="1">
      <c r="A4" s="605" t="s">
        <v>34</v>
      </c>
      <c r="B4" s="606"/>
      <c r="C4" s="607"/>
      <c r="D4" s="608"/>
      <c r="E4" s="608"/>
      <c r="F4" s="608"/>
      <c r="G4" s="608"/>
      <c r="H4" s="608"/>
      <c r="I4" s="608"/>
      <c r="J4" s="608"/>
      <c r="K4" s="608"/>
      <c r="L4" s="608"/>
      <c r="M4" s="608"/>
      <c r="N4" s="609" t="s">
        <v>36</v>
      </c>
      <c r="O4" s="610"/>
      <c r="P4" s="607"/>
      <c r="Q4" s="608"/>
      <c r="R4" s="608"/>
      <c r="S4" s="608"/>
      <c r="T4" s="608"/>
      <c r="U4" s="611"/>
      <c r="V4" s="612" t="s">
        <v>39</v>
      </c>
      <c r="W4" s="613"/>
      <c r="X4" s="613"/>
      <c r="Y4" s="614"/>
      <c r="Z4" s="615"/>
      <c r="AA4" s="616"/>
      <c r="AB4" s="616"/>
      <c r="AC4" s="53" t="s">
        <v>229</v>
      </c>
      <c r="AD4" s="42"/>
      <c r="AE4" s="42"/>
      <c r="AF4" s="42"/>
    </row>
    <row r="5" spans="1:51" s="2" customFormat="1" ht="19.7" customHeight="1" thickBot="1">
      <c r="A5" s="89" t="s">
        <v>136</v>
      </c>
      <c r="B5" s="90"/>
      <c r="C5" s="90"/>
      <c r="D5" s="90"/>
      <c r="E5" s="90"/>
      <c r="F5" s="90"/>
      <c r="G5" s="90"/>
      <c r="H5" s="90"/>
      <c r="I5" s="90"/>
      <c r="J5" s="90"/>
      <c r="K5" s="90"/>
      <c r="L5" s="90"/>
      <c r="M5" s="90"/>
      <c r="N5" s="90"/>
      <c r="O5" s="90"/>
      <c r="P5" s="90"/>
      <c r="Q5" s="90"/>
      <c r="R5" s="90"/>
      <c r="S5" s="90"/>
      <c r="T5" s="90"/>
      <c r="U5" s="90"/>
      <c r="V5" s="90"/>
      <c r="W5" s="90"/>
      <c r="X5" s="90"/>
      <c r="Y5" s="91"/>
      <c r="Z5" s="594" t="s">
        <v>58</v>
      </c>
      <c r="AA5" s="595"/>
      <c r="AB5" s="595"/>
      <c r="AC5" s="596"/>
      <c r="AD5" s="42"/>
      <c r="AE5" s="42"/>
      <c r="AF5" s="42"/>
    </row>
    <row r="6" spans="1:51" s="2" customFormat="1" ht="19.7" customHeight="1">
      <c r="A6" s="569" t="s">
        <v>47</v>
      </c>
      <c r="B6" s="570"/>
      <c r="C6" s="570"/>
      <c r="D6" s="570"/>
      <c r="E6" s="570"/>
      <c r="F6" s="570"/>
      <c r="G6" s="570"/>
      <c r="H6" s="570"/>
      <c r="I6" s="570"/>
      <c r="J6" s="570"/>
      <c r="K6" s="84" t="s">
        <v>230</v>
      </c>
      <c r="L6" s="85"/>
      <c r="M6" s="85"/>
      <c r="N6" s="599"/>
      <c r="O6" s="599"/>
      <c r="P6" s="599"/>
      <c r="Q6" s="599"/>
      <c r="R6" s="84" t="s">
        <v>48</v>
      </c>
      <c r="S6" s="86"/>
      <c r="T6" s="87"/>
      <c r="U6" s="87"/>
      <c r="V6" s="87"/>
      <c r="W6" s="599"/>
      <c r="X6" s="599"/>
      <c r="Y6" s="88" t="s">
        <v>263</v>
      </c>
      <c r="Z6" s="572">
        <f>VLOOKUP(A6,$AK$6:$AL$7,2,FALSE)</f>
        <v>0</v>
      </c>
      <c r="AA6" s="573"/>
      <c r="AB6" s="600">
        <f>IF(SUM(Z8:AA9)&gt;=2,2,SUM(Z8:AA9))+Z6+Z7</f>
        <v>0</v>
      </c>
      <c r="AC6" s="601"/>
      <c r="AD6" s="42"/>
      <c r="AE6" s="42"/>
      <c r="AF6" s="42"/>
      <c r="AI6" s="74" t="s">
        <v>77</v>
      </c>
      <c r="AJ6" s="65">
        <v>2</v>
      </c>
      <c r="AK6" s="60" t="s">
        <v>231</v>
      </c>
      <c r="AL6" s="65">
        <v>1</v>
      </c>
      <c r="AM6" s="59" t="s">
        <v>344</v>
      </c>
      <c r="AN6" s="65">
        <v>1</v>
      </c>
      <c r="AQ6" s="57"/>
      <c r="AR6" s="57"/>
      <c r="AS6" s="57"/>
      <c r="AT6" s="57"/>
      <c r="AU6" s="57"/>
      <c r="AV6" s="57"/>
      <c r="AW6" s="57"/>
      <c r="AX6" s="57"/>
    </row>
    <row r="7" spans="1:51" s="2" customFormat="1" ht="19.7" customHeight="1">
      <c r="A7" s="597" t="s">
        <v>47</v>
      </c>
      <c r="B7" s="598"/>
      <c r="C7" s="598"/>
      <c r="D7" s="598"/>
      <c r="E7" s="598"/>
      <c r="F7" s="598"/>
      <c r="G7" s="598"/>
      <c r="H7" s="598"/>
      <c r="I7" s="598"/>
      <c r="J7" s="598"/>
      <c r="K7" s="48" t="s">
        <v>230</v>
      </c>
      <c r="L7" s="51"/>
      <c r="M7" s="51"/>
      <c r="N7" s="571"/>
      <c r="O7" s="571"/>
      <c r="P7" s="571"/>
      <c r="Q7" s="571"/>
      <c r="R7" s="48" t="s">
        <v>48</v>
      </c>
      <c r="S7" s="61"/>
      <c r="T7" s="47"/>
      <c r="U7" s="47"/>
      <c r="V7" s="47"/>
      <c r="W7" s="571"/>
      <c r="X7" s="571"/>
      <c r="Y7" s="49" t="s">
        <v>263</v>
      </c>
      <c r="Z7" s="572">
        <f>VLOOKUP(A7,$AI$6:$AJ$7,2,FALSE)</f>
        <v>0</v>
      </c>
      <c r="AA7" s="573"/>
      <c r="AB7" s="602"/>
      <c r="AC7" s="601"/>
      <c r="AD7" s="42"/>
      <c r="AE7" s="42"/>
      <c r="AF7" s="42"/>
      <c r="AI7" s="68" t="s">
        <v>47</v>
      </c>
      <c r="AJ7" s="66"/>
      <c r="AK7" s="59" t="s">
        <v>47</v>
      </c>
      <c r="AL7" s="65">
        <v>0</v>
      </c>
      <c r="AM7" s="59" t="s">
        <v>47</v>
      </c>
      <c r="AN7" s="65">
        <v>0</v>
      </c>
      <c r="AO7" s="60" t="s">
        <v>408</v>
      </c>
      <c r="AP7" s="66">
        <v>1</v>
      </c>
      <c r="AQ7" s="58"/>
      <c r="AR7" s="58"/>
      <c r="AS7" s="58"/>
      <c r="AT7" s="58"/>
      <c r="AU7" s="58"/>
      <c r="AV7" s="58"/>
      <c r="AW7" s="58"/>
      <c r="AX7" s="58"/>
    </row>
    <row r="8" spans="1:51" s="2" customFormat="1" ht="19.7" customHeight="1">
      <c r="A8" s="569" t="s">
        <v>47</v>
      </c>
      <c r="B8" s="570"/>
      <c r="C8" s="570"/>
      <c r="D8" s="570"/>
      <c r="E8" s="570"/>
      <c r="F8" s="570"/>
      <c r="G8" s="570"/>
      <c r="H8" s="570"/>
      <c r="I8" s="570"/>
      <c r="J8" s="570"/>
      <c r="K8" s="48" t="s">
        <v>230</v>
      </c>
      <c r="L8" s="51"/>
      <c r="M8" s="51"/>
      <c r="N8" s="571"/>
      <c r="O8" s="571"/>
      <c r="P8" s="571"/>
      <c r="Q8" s="571"/>
      <c r="R8" s="48" t="s">
        <v>48</v>
      </c>
      <c r="S8" s="61"/>
      <c r="T8" s="47"/>
      <c r="U8" s="47"/>
      <c r="V8" s="47"/>
      <c r="W8" s="571"/>
      <c r="X8" s="571"/>
      <c r="Y8" s="49" t="s">
        <v>263</v>
      </c>
      <c r="Z8" s="572">
        <f>VLOOKUP(A8,$AM$6:$AN$7,2,FALSE)</f>
        <v>0</v>
      </c>
      <c r="AA8" s="573"/>
      <c r="AB8" s="602"/>
      <c r="AC8" s="601"/>
      <c r="AD8" s="42"/>
      <c r="AE8" s="42"/>
      <c r="AF8" s="42"/>
      <c r="AI8" s="68"/>
      <c r="AJ8" s="65">
        <v>0</v>
      </c>
      <c r="AK8" s="59"/>
      <c r="AM8" s="59"/>
      <c r="AN8" s="65"/>
      <c r="AO8" s="60" t="s">
        <v>409</v>
      </c>
      <c r="AP8" s="67">
        <v>1</v>
      </c>
      <c r="AQ8" s="57"/>
      <c r="AR8" s="57"/>
      <c r="AS8" s="57"/>
      <c r="AT8" s="57"/>
      <c r="AU8" s="57"/>
    </row>
    <row r="9" spans="1:51" s="2" customFormat="1" ht="19.7" customHeight="1" thickBot="1">
      <c r="A9" s="574" t="s">
        <v>47</v>
      </c>
      <c r="B9" s="575"/>
      <c r="C9" s="575"/>
      <c r="D9" s="575"/>
      <c r="E9" s="575"/>
      <c r="F9" s="575"/>
      <c r="G9" s="575"/>
      <c r="H9" s="575"/>
      <c r="I9" s="575"/>
      <c r="J9" s="575"/>
      <c r="K9" s="48" t="s">
        <v>260</v>
      </c>
      <c r="L9" s="51"/>
      <c r="M9" s="51"/>
      <c r="N9" s="576"/>
      <c r="O9" s="576"/>
      <c r="P9" s="576"/>
      <c r="Q9" s="576"/>
      <c r="R9" s="62" t="s">
        <v>48</v>
      </c>
      <c r="S9" s="63"/>
      <c r="T9" s="64"/>
      <c r="U9" s="64"/>
      <c r="V9" s="64"/>
      <c r="W9" s="571"/>
      <c r="X9" s="571"/>
      <c r="Y9" s="49" t="s">
        <v>263</v>
      </c>
      <c r="Z9" s="572">
        <f>VLOOKUP(A9,$AO$6:$AP$11,2,FALSE)</f>
        <v>0</v>
      </c>
      <c r="AA9" s="573"/>
      <c r="AB9" s="603"/>
      <c r="AC9" s="604"/>
      <c r="AD9" s="42"/>
      <c r="AE9" s="42"/>
      <c r="AF9" s="42"/>
      <c r="AI9" s="68"/>
      <c r="AJ9" s="65"/>
      <c r="AO9" s="60" t="s">
        <v>92</v>
      </c>
      <c r="AP9" s="66">
        <v>1</v>
      </c>
    </row>
    <row r="10" spans="1:51" s="2" customFormat="1" ht="19.7" customHeight="1" thickBot="1">
      <c r="A10" s="54" t="s">
        <v>126</v>
      </c>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6"/>
      <c r="AD10" s="42"/>
      <c r="AE10" s="42"/>
      <c r="AF10" s="42"/>
      <c r="AO10" s="60" t="s">
        <v>410</v>
      </c>
      <c r="AP10" s="66">
        <v>1</v>
      </c>
    </row>
    <row r="11" spans="1:51" s="2" customFormat="1" ht="19.7" customHeight="1">
      <c r="A11" s="324" t="s">
        <v>112</v>
      </c>
      <c r="B11" s="327" t="s">
        <v>234</v>
      </c>
      <c r="C11" s="328"/>
      <c r="D11" s="327" t="s">
        <v>44</v>
      </c>
      <c r="E11" s="593"/>
      <c r="F11" s="593"/>
      <c r="G11" s="328"/>
      <c r="H11" s="523" t="s">
        <v>17</v>
      </c>
      <c r="I11" s="524"/>
      <c r="J11" s="524"/>
      <c r="K11" s="524"/>
      <c r="L11" s="525"/>
      <c r="M11" s="332" t="s">
        <v>235</v>
      </c>
      <c r="N11" s="333"/>
      <c r="O11" s="333"/>
      <c r="P11" s="333"/>
      <c r="Q11" s="333"/>
      <c r="R11" s="334"/>
      <c r="S11" s="335" t="s">
        <v>18</v>
      </c>
      <c r="T11" s="335"/>
      <c r="U11" s="335"/>
      <c r="V11" s="335"/>
      <c r="W11" s="335"/>
      <c r="X11" s="335"/>
      <c r="Y11" s="335"/>
      <c r="Z11" s="335"/>
      <c r="AA11" s="577" t="s">
        <v>236</v>
      </c>
      <c r="AB11" s="578"/>
      <c r="AC11" s="579"/>
      <c r="AD11" s="40"/>
      <c r="AE11" s="40"/>
      <c r="AO11" s="60" t="s">
        <v>47</v>
      </c>
    </row>
    <row r="12" spans="1:51" s="2" customFormat="1" ht="19.7" customHeight="1">
      <c r="A12" s="325"/>
      <c r="B12" s="338" t="s">
        <v>113</v>
      </c>
      <c r="C12" s="339"/>
      <c r="D12" s="340" t="s">
        <v>81</v>
      </c>
      <c r="E12" s="580"/>
      <c r="F12" s="580"/>
      <c r="G12" s="341"/>
      <c r="H12" s="526"/>
      <c r="I12" s="527"/>
      <c r="J12" s="527"/>
      <c r="K12" s="527"/>
      <c r="L12" s="528"/>
      <c r="M12" s="346" t="s">
        <v>237</v>
      </c>
      <c r="N12" s="347"/>
      <c r="O12" s="347"/>
      <c r="P12" s="347"/>
      <c r="Q12" s="347"/>
      <c r="R12" s="348"/>
      <c r="S12" s="302" t="s">
        <v>19</v>
      </c>
      <c r="T12" s="302"/>
      <c r="U12" s="302"/>
      <c r="V12" s="302"/>
      <c r="W12" s="302" t="s">
        <v>411</v>
      </c>
      <c r="X12" s="302"/>
      <c r="Y12" s="302"/>
      <c r="Z12" s="302"/>
      <c r="AA12" s="587" t="s">
        <v>239</v>
      </c>
      <c r="AB12" s="588"/>
      <c r="AC12" s="589"/>
      <c r="AD12" s="12"/>
      <c r="AE12" s="12"/>
    </row>
    <row r="13" spans="1:51" s="2" customFormat="1" ht="19.7" customHeight="1">
      <c r="A13" s="325"/>
      <c r="B13" s="338"/>
      <c r="C13" s="339"/>
      <c r="D13" s="581"/>
      <c r="E13" s="582"/>
      <c r="F13" s="582"/>
      <c r="G13" s="583"/>
      <c r="H13" s="526"/>
      <c r="I13" s="527"/>
      <c r="J13" s="527"/>
      <c r="K13" s="527"/>
      <c r="L13" s="528"/>
      <c r="M13" s="349"/>
      <c r="N13" s="350"/>
      <c r="O13" s="350"/>
      <c r="P13" s="350"/>
      <c r="Q13" s="350"/>
      <c r="R13" s="351"/>
      <c r="S13" s="302"/>
      <c r="T13" s="302"/>
      <c r="U13" s="302"/>
      <c r="V13" s="302"/>
      <c r="W13" s="302" t="s">
        <v>318</v>
      </c>
      <c r="X13" s="302"/>
      <c r="Y13" s="302"/>
      <c r="Z13" s="302"/>
      <c r="AA13" s="587" t="s">
        <v>241</v>
      </c>
      <c r="AB13" s="588"/>
      <c r="AC13" s="589"/>
      <c r="AD13" s="12"/>
      <c r="AE13" s="12"/>
    </row>
    <row r="14" spans="1:51" s="2" customFormat="1" ht="19.7" customHeight="1" thickBot="1">
      <c r="A14" s="326"/>
      <c r="B14" s="340"/>
      <c r="C14" s="341"/>
      <c r="D14" s="584"/>
      <c r="E14" s="585"/>
      <c r="F14" s="585"/>
      <c r="G14" s="586"/>
      <c r="H14" s="529"/>
      <c r="I14" s="530"/>
      <c r="J14" s="530"/>
      <c r="K14" s="530"/>
      <c r="L14" s="531"/>
      <c r="M14" s="354" t="s">
        <v>412</v>
      </c>
      <c r="N14" s="355"/>
      <c r="O14" s="355"/>
      <c r="P14" s="355"/>
      <c r="Q14" s="355"/>
      <c r="R14" s="356"/>
      <c r="S14" s="331"/>
      <c r="T14" s="331"/>
      <c r="U14" s="331"/>
      <c r="V14" s="331"/>
      <c r="W14" s="331" t="s">
        <v>319</v>
      </c>
      <c r="X14" s="331"/>
      <c r="Y14" s="331"/>
      <c r="Z14" s="331"/>
      <c r="AA14" s="590" t="s">
        <v>20</v>
      </c>
      <c r="AB14" s="591"/>
      <c r="AC14" s="592"/>
      <c r="AD14" s="46"/>
      <c r="AE14" s="46"/>
      <c r="AY14" s="93"/>
    </row>
    <row r="15" spans="1:51" s="2" customFormat="1" ht="19.7" customHeight="1">
      <c r="A15" s="361" t="s">
        <v>244</v>
      </c>
      <c r="B15" s="364" t="s">
        <v>21</v>
      </c>
      <c r="C15" s="365"/>
      <c r="D15" s="550" t="s">
        <v>82</v>
      </c>
      <c r="E15" s="551"/>
      <c r="F15" s="551"/>
      <c r="G15" s="364"/>
      <c r="H15" s="646" t="s">
        <v>413</v>
      </c>
      <c r="I15" s="647"/>
      <c r="J15" s="647"/>
      <c r="K15" s="647"/>
      <c r="L15" s="648"/>
      <c r="M15" s="552" t="s">
        <v>414</v>
      </c>
      <c r="N15" s="553"/>
      <c r="O15" s="553"/>
      <c r="P15" s="553"/>
      <c r="Q15" s="553"/>
      <c r="R15" s="553"/>
      <c r="S15" s="367" t="s">
        <v>415</v>
      </c>
      <c r="T15" s="368"/>
      <c r="U15" s="368"/>
      <c r="V15" s="368"/>
      <c r="W15" s="373" t="s">
        <v>416</v>
      </c>
      <c r="X15" s="373"/>
      <c r="Y15" s="373"/>
      <c r="Z15" s="373"/>
      <c r="AA15" s="554" t="s">
        <v>417</v>
      </c>
      <c r="AB15" s="555"/>
      <c r="AC15" s="556"/>
      <c r="AD15" s="12"/>
      <c r="AE15" s="12"/>
      <c r="AI15" s="29" t="s">
        <v>418</v>
      </c>
      <c r="AJ15" s="172">
        <v>1</v>
      </c>
      <c r="AK15" s="171" t="s">
        <v>41</v>
      </c>
      <c r="AL15" s="172">
        <v>1</v>
      </c>
    </row>
    <row r="16" spans="1:51" s="2" customFormat="1" ht="19.7" customHeight="1">
      <c r="A16" s="362"/>
      <c r="B16" s="426" t="s">
        <v>64</v>
      </c>
      <c r="C16" s="375"/>
      <c r="D16" s="375"/>
      <c r="E16" s="375"/>
      <c r="F16" s="375"/>
      <c r="G16" s="504"/>
      <c r="H16" s="649"/>
      <c r="I16" s="650"/>
      <c r="J16" s="650"/>
      <c r="K16" s="650"/>
      <c r="L16" s="651"/>
      <c r="M16" s="557" t="s">
        <v>419</v>
      </c>
      <c r="N16" s="558"/>
      <c r="O16" s="558"/>
      <c r="P16" s="558"/>
      <c r="Q16" s="558"/>
      <c r="R16" s="558"/>
      <c r="S16" s="369"/>
      <c r="T16" s="369"/>
      <c r="U16" s="369"/>
      <c r="V16" s="369"/>
      <c r="W16" s="380" t="s">
        <v>250</v>
      </c>
      <c r="X16" s="380"/>
      <c r="Y16" s="380"/>
      <c r="Z16" s="380"/>
      <c r="AA16" s="559" t="s">
        <v>251</v>
      </c>
      <c r="AB16" s="560"/>
      <c r="AC16" s="561"/>
      <c r="AD16" s="12"/>
      <c r="AE16" s="12"/>
      <c r="AI16" s="29" t="s">
        <v>420</v>
      </c>
      <c r="AJ16" s="172">
        <v>0.8</v>
      </c>
      <c r="AK16" s="171" t="s">
        <v>83</v>
      </c>
      <c r="AL16" s="30">
        <v>0.8</v>
      </c>
    </row>
    <row r="17" spans="1:52" s="2" customFormat="1" ht="19.7" customHeight="1" thickBot="1">
      <c r="A17" s="363"/>
      <c r="B17" s="383">
        <f>VLOOKUP(B15,$AI$15:$AJ$17,2,FALSE)</f>
        <v>1</v>
      </c>
      <c r="C17" s="384"/>
      <c r="D17" s="562">
        <f>VLOOKUP(D15,$AK$15:$AL$18,2,FALSE)</f>
        <v>0.8</v>
      </c>
      <c r="E17" s="563"/>
      <c r="F17" s="563"/>
      <c r="G17" s="383"/>
      <c r="H17" s="652"/>
      <c r="I17" s="653"/>
      <c r="J17" s="653"/>
      <c r="K17" s="653"/>
      <c r="L17" s="654"/>
      <c r="M17" s="564" t="s">
        <v>79</v>
      </c>
      <c r="N17" s="565"/>
      <c r="O17" s="565"/>
      <c r="P17" s="565"/>
      <c r="Q17" s="565"/>
      <c r="R17" s="565"/>
      <c r="S17" s="370"/>
      <c r="T17" s="370"/>
      <c r="U17" s="370"/>
      <c r="V17" s="370"/>
      <c r="W17" s="387">
        <v>8500</v>
      </c>
      <c r="X17" s="388"/>
      <c r="Y17" s="388"/>
      <c r="Z17" s="33" t="s">
        <v>114</v>
      </c>
      <c r="AA17" s="566" t="s">
        <v>421</v>
      </c>
      <c r="AB17" s="567"/>
      <c r="AC17" s="568"/>
      <c r="AD17" s="46"/>
      <c r="AE17" s="46"/>
      <c r="AI17" s="27" t="s">
        <v>422</v>
      </c>
      <c r="AJ17" s="14"/>
      <c r="AK17" s="171" t="s">
        <v>84</v>
      </c>
      <c r="AL17" s="30">
        <v>0.5</v>
      </c>
      <c r="AZ17" s="92"/>
    </row>
    <row r="18" spans="1:52" s="2" customFormat="1" ht="19.7" customHeight="1" thickTop="1">
      <c r="A18" s="361">
        <v>1</v>
      </c>
      <c r="B18" s="536" t="s">
        <v>22</v>
      </c>
      <c r="C18" s="537"/>
      <c r="D18" s="538" t="s">
        <v>22</v>
      </c>
      <c r="E18" s="539"/>
      <c r="F18" s="539"/>
      <c r="G18" s="540"/>
      <c r="H18" s="643"/>
      <c r="I18" s="644"/>
      <c r="J18" s="644"/>
      <c r="K18" s="644"/>
      <c r="L18" s="645"/>
      <c r="M18" s="543"/>
      <c r="N18" s="544"/>
      <c r="O18" s="544"/>
      <c r="P18" s="544"/>
      <c r="Q18" s="544"/>
      <c r="R18" s="544"/>
      <c r="S18" s="541"/>
      <c r="T18" s="542"/>
      <c r="U18" s="542"/>
      <c r="V18" s="542"/>
      <c r="W18" s="532" t="s">
        <v>423</v>
      </c>
      <c r="X18" s="532"/>
      <c r="Y18" s="532"/>
      <c r="Z18" s="532"/>
      <c r="AA18" s="533" t="s">
        <v>337</v>
      </c>
      <c r="AB18" s="534"/>
      <c r="AC18" s="535"/>
      <c r="AD18" s="12"/>
      <c r="AE18" s="12"/>
      <c r="AF18" s="12"/>
      <c r="AI18" s="14"/>
      <c r="AJ18" s="14"/>
      <c r="AK18" s="27" t="s">
        <v>424</v>
      </c>
      <c r="AL18" s="14"/>
    </row>
    <row r="19" spans="1:52" s="2" customFormat="1" ht="19.7" customHeight="1">
      <c r="A19" s="362"/>
      <c r="B19" s="426" t="s">
        <v>64</v>
      </c>
      <c r="C19" s="375"/>
      <c r="D19" s="375"/>
      <c r="E19" s="375"/>
      <c r="F19" s="375"/>
      <c r="G19" s="504"/>
      <c r="H19" s="634"/>
      <c r="I19" s="635"/>
      <c r="J19" s="635"/>
      <c r="K19" s="635"/>
      <c r="L19" s="636"/>
      <c r="M19" s="505"/>
      <c r="N19" s="506"/>
      <c r="O19" s="506"/>
      <c r="P19" s="506"/>
      <c r="Q19" s="506"/>
      <c r="R19" s="506"/>
      <c r="S19" s="403"/>
      <c r="T19" s="403"/>
      <c r="U19" s="403"/>
      <c r="V19" s="403"/>
      <c r="W19" s="395" t="s">
        <v>255</v>
      </c>
      <c r="X19" s="395"/>
      <c r="Y19" s="395"/>
      <c r="Z19" s="395"/>
      <c r="AA19" s="501" t="s">
        <v>425</v>
      </c>
      <c r="AB19" s="502"/>
      <c r="AC19" s="503"/>
      <c r="AD19" s="12"/>
      <c r="AE19" s="12"/>
      <c r="AF19" s="12"/>
    </row>
    <row r="20" spans="1:52" s="2" customFormat="1" ht="19.7" customHeight="1">
      <c r="A20" s="414"/>
      <c r="B20" s="416">
        <f>VLOOKUP(B18,$AI$15:$AJ$17,2,FALSE)</f>
        <v>0</v>
      </c>
      <c r="C20" s="417"/>
      <c r="D20" s="517">
        <f>VLOOKUP(D18,$AK$15:$AL$18,2,FALSE)</f>
        <v>0</v>
      </c>
      <c r="E20" s="518"/>
      <c r="F20" s="518"/>
      <c r="G20" s="416"/>
      <c r="H20" s="640"/>
      <c r="I20" s="641"/>
      <c r="J20" s="641"/>
      <c r="K20" s="641"/>
      <c r="L20" s="642"/>
      <c r="M20" s="545"/>
      <c r="N20" s="546"/>
      <c r="O20" s="546"/>
      <c r="P20" s="546"/>
      <c r="Q20" s="546"/>
      <c r="R20" s="546"/>
      <c r="S20" s="415"/>
      <c r="T20" s="415"/>
      <c r="U20" s="415"/>
      <c r="V20" s="415"/>
      <c r="W20" s="419"/>
      <c r="X20" s="420"/>
      <c r="Y20" s="420"/>
      <c r="Z20" s="32" t="s">
        <v>114</v>
      </c>
      <c r="AA20" s="547" t="s">
        <v>43</v>
      </c>
      <c r="AB20" s="548"/>
      <c r="AC20" s="549"/>
      <c r="AD20" s="46"/>
      <c r="AE20" s="46"/>
      <c r="AF20" s="46"/>
    </row>
    <row r="21" spans="1:52" s="2" customFormat="1" ht="19.7" customHeight="1">
      <c r="A21" s="409">
        <v>2</v>
      </c>
      <c r="B21" s="513" t="s">
        <v>22</v>
      </c>
      <c r="C21" s="410"/>
      <c r="D21" s="513" t="s">
        <v>22</v>
      </c>
      <c r="E21" s="514"/>
      <c r="F21" s="514"/>
      <c r="G21" s="410"/>
      <c r="H21" s="631"/>
      <c r="I21" s="632"/>
      <c r="J21" s="632"/>
      <c r="K21" s="632"/>
      <c r="L21" s="633"/>
      <c r="M21" s="505"/>
      <c r="N21" s="506"/>
      <c r="O21" s="506"/>
      <c r="P21" s="506"/>
      <c r="Q21" s="506"/>
      <c r="R21" s="506"/>
      <c r="S21" s="515"/>
      <c r="T21" s="403"/>
      <c r="U21" s="403"/>
      <c r="V21" s="403"/>
      <c r="W21" s="413" t="s">
        <v>254</v>
      </c>
      <c r="X21" s="413"/>
      <c r="Y21" s="413"/>
      <c r="Z21" s="413"/>
      <c r="AA21" s="501" t="s">
        <v>43</v>
      </c>
      <c r="AB21" s="502"/>
      <c r="AC21" s="503"/>
      <c r="AD21" s="12"/>
      <c r="AE21" s="12"/>
      <c r="AF21" s="12"/>
    </row>
    <row r="22" spans="1:52" s="2" customFormat="1" ht="19.7" customHeight="1">
      <c r="A22" s="362"/>
      <c r="B22" s="426" t="s">
        <v>333</v>
      </c>
      <c r="C22" s="375"/>
      <c r="D22" s="375"/>
      <c r="E22" s="375"/>
      <c r="F22" s="375"/>
      <c r="G22" s="504"/>
      <c r="H22" s="634"/>
      <c r="I22" s="635"/>
      <c r="J22" s="635"/>
      <c r="K22" s="635"/>
      <c r="L22" s="636"/>
      <c r="M22" s="505"/>
      <c r="N22" s="506"/>
      <c r="O22" s="506"/>
      <c r="P22" s="506"/>
      <c r="Q22" s="506"/>
      <c r="R22" s="506"/>
      <c r="S22" s="403"/>
      <c r="T22" s="403"/>
      <c r="U22" s="403"/>
      <c r="V22" s="403"/>
      <c r="W22" s="395" t="s">
        <v>255</v>
      </c>
      <c r="X22" s="395"/>
      <c r="Y22" s="395"/>
      <c r="Z22" s="395"/>
      <c r="AA22" s="501" t="s">
        <v>43</v>
      </c>
      <c r="AB22" s="502"/>
      <c r="AC22" s="503"/>
      <c r="AD22" s="12"/>
      <c r="AE22" s="12"/>
      <c r="AF22" s="12"/>
    </row>
    <row r="23" spans="1:52" s="2" customFormat="1" ht="19.7" customHeight="1">
      <c r="A23" s="362"/>
      <c r="B23" s="405">
        <f>VLOOKUP(B21,$AI$15:$AJ$17,2,FALSE)</f>
        <v>0</v>
      </c>
      <c r="C23" s="406"/>
      <c r="D23" s="521">
        <f>VLOOKUP(D21,$AK$15:$AL$18,2,FALSE)</f>
        <v>0</v>
      </c>
      <c r="E23" s="522"/>
      <c r="F23" s="522"/>
      <c r="G23" s="405"/>
      <c r="H23" s="640"/>
      <c r="I23" s="641"/>
      <c r="J23" s="641"/>
      <c r="K23" s="641"/>
      <c r="L23" s="642"/>
      <c r="M23" s="505"/>
      <c r="N23" s="506"/>
      <c r="O23" s="506"/>
      <c r="P23" s="506"/>
      <c r="Q23" s="506"/>
      <c r="R23" s="506"/>
      <c r="S23" s="403"/>
      <c r="T23" s="403"/>
      <c r="U23" s="403"/>
      <c r="V23" s="403"/>
      <c r="W23" s="407"/>
      <c r="X23" s="408"/>
      <c r="Y23" s="408"/>
      <c r="Z23" s="31" t="s">
        <v>426</v>
      </c>
      <c r="AA23" s="501" t="s">
        <v>43</v>
      </c>
      <c r="AB23" s="502"/>
      <c r="AC23" s="503"/>
      <c r="AD23" s="46"/>
      <c r="AE23" s="46"/>
      <c r="AF23" s="46"/>
    </row>
    <row r="24" spans="1:52" s="2" customFormat="1" ht="19.7" customHeight="1">
      <c r="A24" s="409">
        <v>3</v>
      </c>
      <c r="B24" s="513" t="s">
        <v>22</v>
      </c>
      <c r="C24" s="410"/>
      <c r="D24" s="513" t="s">
        <v>22</v>
      </c>
      <c r="E24" s="514"/>
      <c r="F24" s="514"/>
      <c r="G24" s="410"/>
      <c r="H24" s="631"/>
      <c r="I24" s="632"/>
      <c r="J24" s="632"/>
      <c r="K24" s="632"/>
      <c r="L24" s="633"/>
      <c r="M24" s="505"/>
      <c r="N24" s="506"/>
      <c r="O24" s="506"/>
      <c r="P24" s="506"/>
      <c r="Q24" s="506"/>
      <c r="R24" s="506"/>
      <c r="S24" s="515"/>
      <c r="T24" s="403"/>
      <c r="U24" s="403"/>
      <c r="V24" s="403"/>
      <c r="W24" s="413" t="s">
        <v>328</v>
      </c>
      <c r="X24" s="413"/>
      <c r="Y24" s="413"/>
      <c r="Z24" s="413"/>
      <c r="AA24" s="501" t="s">
        <v>43</v>
      </c>
      <c r="AB24" s="502"/>
      <c r="AC24" s="503"/>
      <c r="AD24" s="12"/>
      <c r="AE24" s="12"/>
      <c r="AF24" s="12"/>
    </row>
    <row r="25" spans="1:52" s="2" customFormat="1" ht="19.7" customHeight="1">
      <c r="A25" s="362"/>
      <c r="B25" s="426" t="s">
        <v>427</v>
      </c>
      <c r="C25" s="375"/>
      <c r="D25" s="375"/>
      <c r="E25" s="375"/>
      <c r="F25" s="375"/>
      <c r="G25" s="504"/>
      <c r="H25" s="634"/>
      <c r="I25" s="635"/>
      <c r="J25" s="635"/>
      <c r="K25" s="635"/>
      <c r="L25" s="636"/>
      <c r="M25" s="505"/>
      <c r="N25" s="506"/>
      <c r="O25" s="506"/>
      <c r="P25" s="506"/>
      <c r="Q25" s="506"/>
      <c r="R25" s="506"/>
      <c r="S25" s="403"/>
      <c r="T25" s="403"/>
      <c r="U25" s="403"/>
      <c r="V25" s="403"/>
      <c r="W25" s="395" t="s">
        <v>428</v>
      </c>
      <c r="X25" s="395"/>
      <c r="Y25" s="395"/>
      <c r="Z25" s="395"/>
      <c r="AA25" s="501" t="s">
        <v>425</v>
      </c>
      <c r="AB25" s="502"/>
      <c r="AC25" s="503"/>
      <c r="AD25" s="12"/>
      <c r="AE25" s="12"/>
      <c r="AF25" s="12"/>
    </row>
    <row r="26" spans="1:52" s="2" customFormat="1" ht="19.7" customHeight="1">
      <c r="A26" s="362"/>
      <c r="B26" s="405">
        <f>VLOOKUP(B24,$AI$15:$AJ$17,2,FALSE)</f>
        <v>0</v>
      </c>
      <c r="C26" s="406"/>
      <c r="D26" s="521">
        <f>VLOOKUP(D24,$AK$15:$AL$18,2,FALSE)</f>
        <v>0</v>
      </c>
      <c r="E26" s="522"/>
      <c r="F26" s="522"/>
      <c r="G26" s="405"/>
      <c r="H26" s="640"/>
      <c r="I26" s="641"/>
      <c r="J26" s="641"/>
      <c r="K26" s="641"/>
      <c r="L26" s="642"/>
      <c r="M26" s="505"/>
      <c r="N26" s="506"/>
      <c r="O26" s="506"/>
      <c r="P26" s="506"/>
      <c r="Q26" s="506"/>
      <c r="R26" s="506"/>
      <c r="S26" s="403"/>
      <c r="T26" s="403"/>
      <c r="U26" s="403"/>
      <c r="V26" s="403"/>
      <c r="W26" s="407"/>
      <c r="X26" s="408"/>
      <c r="Y26" s="408"/>
      <c r="Z26" s="31" t="s">
        <v>426</v>
      </c>
      <c r="AA26" s="501" t="s">
        <v>43</v>
      </c>
      <c r="AB26" s="502"/>
      <c r="AC26" s="503"/>
      <c r="AD26" s="46"/>
      <c r="AE26" s="46"/>
      <c r="AF26" s="46"/>
    </row>
    <row r="27" spans="1:52" s="2" customFormat="1" ht="19.7" customHeight="1">
      <c r="A27" s="409">
        <v>4</v>
      </c>
      <c r="B27" s="513" t="s">
        <v>22</v>
      </c>
      <c r="C27" s="410"/>
      <c r="D27" s="513" t="s">
        <v>22</v>
      </c>
      <c r="E27" s="514"/>
      <c r="F27" s="514"/>
      <c r="G27" s="410"/>
      <c r="H27" s="631"/>
      <c r="I27" s="632"/>
      <c r="J27" s="632"/>
      <c r="K27" s="632"/>
      <c r="L27" s="633"/>
      <c r="M27" s="505"/>
      <c r="N27" s="506"/>
      <c r="O27" s="506"/>
      <c r="P27" s="506"/>
      <c r="Q27" s="506"/>
      <c r="R27" s="506"/>
      <c r="S27" s="515"/>
      <c r="T27" s="403"/>
      <c r="U27" s="403"/>
      <c r="V27" s="403"/>
      <c r="W27" s="413" t="s">
        <v>254</v>
      </c>
      <c r="X27" s="413"/>
      <c r="Y27" s="413"/>
      <c r="Z27" s="413"/>
      <c r="AA27" s="501" t="s">
        <v>425</v>
      </c>
      <c r="AB27" s="502"/>
      <c r="AC27" s="503"/>
      <c r="AD27" s="12"/>
      <c r="AE27" s="12"/>
      <c r="AF27" s="12"/>
    </row>
    <row r="28" spans="1:52" s="2" customFormat="1" ht="19.7" customHeight="1">
      <c r="A28" s="362"/>
      <c r="B28" s="426" t="s">
        <v>427</v>
      </c>
      <c r="C28" s="375"/>
      <c r="D28" s="375"/>
      <c r="E28" s="375"/>
      <c r="F28" s="375"/>
      <c r="G28" s="504"/>
      <c r="H28" s="634"/>
      <c r="I28" s="635"/>
      <c r="J28" s="635"/>
      <c r="K28" s="635"/>
      <c r="L28" s="636"/>
      <c r="M28" s="505"/>
      <c r="N28" s="506"/>
      <c r="O28" s="506"/>
      <c r="P28" s="506"/>
      <c r="Q28" s="506"/>
      <c r="R28" s="506"/>
      <c r="S28" s="403"/>
      <c r="T28" s="403"/>
      <c r="U28" s="403"/>
      <c r="V28" s="403"/>
      <c r="W28" s="395" t="s">
        <v>330</v>
      </c>
      <c r="X28" s="395"/>
      <c r="Y28" s="395"/>
      <c r="Z28" s="395"/>
      <c r="AA28" s="501" t="s">
        <v>337</v>
      </c>
      <c r="AB28" s="502"/>
      <c r="AC28" s="503"/>
      <c r="AD28" s="12"/>
      <c r="AE28" s="12"/>
      <c r="AF28" s="12"/>
    </row>
    <row r="29" spans="1:52" s="2" customFormat="1" ht="19.7" customHeight="1">
      <c r="A29" s="362"/>
      <c r="B29" s="405">
        <f>VLOOKUP(B27,$AI$15:$AJ$17,2,FALSE)</f>
        <v>0</v>
      </c>
      <c r="C29" s="406"/>
      <c r="D29" s="521">
        <f>VLOOKUP(D27,$AK$15:$AL$18,2,FALSE)</f>
        <v>0</v>
      </c>
      <c r="E29" s="522"/>
      <c r="F29" s="522"/>
      <c r="G29" s="405"/>
      <c r="H29" s="640"/>
      <c r="I29" s="641"/>
      <c r="J29" s="641"/>
      <c r="K29" s="641"/>
      <c r="L29" s="642"/>
      <c r="M29" s="505"/>
      <c r="N29" s="506"/>
      <c r="O29" s="506"/>
      <c r="P29" s="506"/>
      <c r="Q29" s="506"/>
      <c r="R29" s="506"/>
      <c r="S29" s="403"/>
      <c r="T29" s="403"/>
      <c r="U29" s="403"/>
      <c r="V29" s="403"/>
      <c r="W29" s="407"/>
      <c r="X29" s="408"/>
      <c r="Y29" s="408"/>
      <c r="Z29" s="31" t="s">
        <v>114</v>
      </c>
      <c r="AA29" s="501" t="s">
        <v>337</v>
      </c>
      <c r="AB29" s="502"/>
      <c r="AC29" s="503"/>
      <c r="AD29" s="46"/>
      <c r="AE29" s="46"/>
      <c r="AF29" s="46"/>
    </row>
    <row r="30" spans="1:52" s="2" customFormat="1" ht="19.7" customHeight="1">
      <c r="A30" s="409">
        <v>5</v>
      </c>
      <c r="B30" s="513" t="s">
        <v>22</v>
      </c>
      <c r="C30" s="410"/>
      <c r="D30" s="513" t="s">
        <v>22</v>
      </c>
      <c r="E30" s="514"/>
      <c r="F30" s="514"/>
      <c r="G30" s="410"/>
      <c r="H30" s="631"/>
      <c r="I30" s="632"/>
      <c r="J30" s="632"/>
      <c r="K30" s="632"/>
      <c r="L30" s="633"/>
      <c r="M30" s="505"/>
      <c r="N30" s="506"/>
      <c r="O30" s="506"/>
      <c r="P30" s="506"/>
      <c r="Q30" s="506"/>
      <c r="R30" s="506"/>
      <c r="S30" s="515"/>
      <c r="T30" s="403"/>
      <c r="U30" s="403"/>
      <c r="V30" s="403"/>
      <c r="W30" s="413" t="s">
        <v>254</v>
      </c>
      <c r="X30" s="413"/>
      <c r="Y30" s="413"/>
      <c r="Z30" s="413"/>
      <c r="AA30" s="501" t="s">
        <v>43</v>
      </c>
      <c r="AB30" s="502"/>
      <c r="AC30" s="503"/>
      <c r="AD30" s="12"/>
      <c r="AE30" s="12"/>
      <c r="AF30" s="12"/>
    </row>
    <row r="31" spans="1:52" s="2" customFormat="1" ht="19.7" customHeight="1">
      <c r="A31" s="362"/>
      <c r="B31" s="426" t="s">
        <v>333</v>
      </c>
      <c r="C31" s="375"/>
      <c r="D31" s="375"/>
      <c r="E31" s="375"/>
      <c r="F31" s="375"/>
      <c r="G31" s="504"/>
      <c r="H31" s="634"/>
      <c r="I31" s="635"/>
      <c r="J31" s="635"/>
      <c r="K31" s="635"/>
      <c r="L31" s="636"/>
      <c r="M31" s="505"/>
      <c r="N31" s="506"/>
      <c r="O31" s="506"/>
      <c r="P31" s="506"/>
      <c r="Q31" s="506"/>
      <c r="R31" s="506"/>
      <c r="S31" s="403"/>
      <c r="T31" s="403"/>
      <c r="U31" s="403"/>
      <c r="V31" s="403"/>
      <c r="W31" s="395" t="s">
        <v>330</v>
      </c>
      <c r="X31" s="395"/>
      <c r="Y31" s="395"/>
      <c r="Z31" s="395"/>
      <c r="AA31" s="501" t="s">
        <v>337</v>
      </c>
      <c r="AB31" s="502"/>
      <c r="AC31" s="503"/>
      <c r="AD31" s="12"/>
      <c r="AE31" s="12"/>
      <c r="AF31" s="12"/>
    </row>
    <row r="32" spans="1:52" s="2" customFormat="1" ht="19.7" customHeight="1" thickBot="1">
      <c r="A32" s="512"/>
      <c r="B32" s="416">
        <f>VLOOKUP(B30,$AI$15:$AJ$17,2,FALSE)</f>
        <v>0</v>
      </c>
      <c r="C32" s="417"/>
      <c r="D32" s="517">
        <f>VLOOKUP(D30,$AK$15:$AL$18,2,FALSE)</f>
        <v>0</v>
      </c>
      <c r="E32" s="518"/>
      <c r="F32" s="518"/>
      <c r="G32" s="416"/>
      <c r="H32" s="637"/>
      <c r="I32" s="638"/>
      <c r="J32" s="638"/>
      <c r="K32" s="638"/>
      <c r="L32" s="639"/>
      <c r="M32" s="519"/>
      <c r="N32" s="520"/>
      <c r="O32" s="520"/>
      <c r="P32" s="520"/>
      <c r="Q32" s="520"/>
      <c r="R32" s="520"/>
      <c r="S32" s="516"/>
      <c r="T32" s="516"/>
      <c r="U32" s="516"/>
      <c r="V32" s="516"/>
      <c r="W32" s="507"/>
      <c r="X32" s="508"/>
      <c r="Y32" s="508"/>
      <c r="Z32" s="71" t="s">
        <v>114</v>
      </c>
      <c r="AA32" s="509" t="s">
        <v>43</v>
      </c>
      <c r="AB32" s="510"/>
      <c r="AC32" s="511"/>
      <c r="AD32" s="46"/>
      <c r="AE32" s="46"/>
      <c r="AF32" s="46"/>
    </row>
    <row r="33" spans="1:43" s="2" customFormat="1" ht="19.7" customHeight="1">
      <c r="A33" s="494" t="s">
        <v>59</v>
      </c>
      <c r="B33" s="496" t="s">
        <v>52</v>
      </c>
      <c r="C33" s="496"/>
      <c r="D33" s="496"/>
      <c r="E33" s="496"/>
      <c r="F33" s="496" t="s">
        <v>53</v>
      </c>
      <c r="G33" s="496"/>
      <c r="H33" s="496"/>
      <c r="I33" s="496"/>
      <c r="J33" s="628" t="s">
        <v>54</v>
      </c>
      <c r="K33" s="629"/>
      <c r="L33" s="629"/>
      <c r="M33" s="630"/>
      <c r="N33" s="497" t="s">
        <v>55</v>
      </c>
      <c r="O33" s="497"/>
      <c r="P33" s="497"/>
      <c r="Q33" s="497"/>
      <c r="R33" s="497" t="s">
        <v>56</v>
      </c>
      <c r="S33" s="497"/>
      <c r="T33" s="497"/>
      <c r="U33" s="497"/>
      <c r="V33" s="497" t="s">
        <v>60</v>
      </c>
      <c r="W33" s="497"/>
      <c r="X33" s="497"/>
      <c r="Y33" s="497"/>
      <c r="Z33" s="438" t="s">
        <v>80</v>
      </c>
      <c r="AA33" s="498"/>
      <c r="AB33" s="498"/>
      <c r="AC33" s="499"/>
      <c r="AD33" s="46"/>
      <c r="AE33" s="46"/>
      <c r="AH33" s="69" t="s">
        <v>49</v>
      </c>
      <c r="AI33" s="69">
        <v>3</v>
      </c>
      <c r="AK33" s="69">
        <v>3</v>
      </c>
      <c r="AL33" s="69">
        <v>0.6</v>
      </c>
      <c r="AM33" s="69">
        <v>2</v>
      </c>
      <c r="AN33" s="69">
        <v>0.6</v>
      </c>
      <c r="AO33" s="69">
        <v>4</v>
      </c>
      <c r="AP33" s="69">
        <v>0.6</v>
      </c>
    </row>
    <row r="34" spans="1:43" s="2" customFormat="1" ht="19.7" customHeight="1">
      <c r="A34" s="495"/>
      <c r="B34" s="486" t="s">
        <v>51</v>
      </c>
      <c r="C34" s="486"/>
      <c r="D34" s="487">
        <v>2</v>
      </c>
      <c r="E34" s="488"/>
      <c r="F34" s="486" t="s">
        <v>51</v>
      </c>
      <c r="G34" s="486"/>
      <c r="H34" s="487">
        <v>2</v>
      </c>
      <c r="I34" s="488"/>
      <c r="J34" s="620" t="s">
        <v>51</v>
      </c>
      <c r="K34" s="621"/>
      <c r="L34" s="487">
        <v>2</v>
      </c>
      <c r="M34" s="488"/>
      <c r="N34" s="486" t="s">
        <v>51</v>
      </c>
      <c r="O34" s="486"/>
      <c r="P34" s="487">
        <v>2</v>
      </c>
      <c r="Q34" s="488"/>
      <c r="R34" s="486" t="s">
        <v>51</v>
      </c>
      <c r="S34" s="486"/>
      <c r="T34" s="487">
        <v>2</v>
      </c>
      <c r="U34" s="488"/>
      <c r="V34" s="489">
        <f>SUM(B35:U36)</f>
        <v>0</v>
      </c>
      <c r="W34" s="489"/>
      <c r="X34" s="489"/>
      <c r="Y34" s="489"/>
      <c r="Z34" s="490">
        <f>AB6+V34</f>
        <v>0</v>
      </c>
      <c r="AA34" s="491"/>
      <c r="AB34" s="491"/>
      <c r="AC34" s="492"/>
      <c r="AD34" s="46"/>
      <c r="AE34" s="46"/>
      <c r="AH34" s="69" t="s">
        <v>50</v>
      </c>
      <c r="AI34" s="69">
        <v>3</v>
      </c>
      <c r="AK34" s="69">
        <v>6</v>
      </c>
      <c r="AL34" s="69">
        <v>0.4</v>
      </c>
      <c r="AM34" s="69">
        <v>3</v>
      </c>
      <c r="AN34" s="69">
        <v>0.4</v>
      </c>
      <c r="AO34" s="69">
        <v>7</v>
      </c>
      <c r="AP34" s="69">
        <v>0.4</v>
      </c>
    </row>
    <row r="35" spans="1:43" s="2" customFormat="1" ht="18" customHeight="1">
      <c r="A35" s="495"/>
      <c r="B35" s="500">
        <f>D34*B20*D20</f>
        <v>0</v>
      </c>
      <c r="C35" s="500"/>
      <c r="D35" s="500"/>
      <c r="E35" s="500"/>
      <c r="F35" s="500">
        <f>H34*B23*D23</f>
        <v>0</v>
      </c>
      <c r="G35" s="500"/>
      <c r="H35" s="500"/>
      <c r="I35" s="500"/>
      <c r="J35" s="622">
        <f>L34*B26*D26</f>
        <v>0</v>
      </c>
      <c r="K35" s="623"/>
      <c r="L35" s="623"/>
      <c r="M35" s="624"/>
      <c r="N35" s="500">
        <f>P34*B29*D29</f>
        <v>0</v>
      </c>
      <c r="O35" s="500"/>
      <c r="P35" s="500"/>
      <c r="Q35" s="500"/>
      <c r="R35" s="500">
        <f>T34*B32*D32</f>
        <v>0</v>
      </c>
      <c r="S35" s="500"/>
      <c r="T35" s="500"/>
      <c r="U35" s="500"/>
      <c r="V35" s="489"/>
      <c r="W35" s="489"/>
      <c r="X35" s="489"/>
      <c r="Y35" s="489"/>
      <c r="Z35" s="493"/>
      <c r="AA35" s="491"/>
      <c r="AB35" s="491"/>
      <c r="AC35" s="492"/>
      <c r="AD35" s="46"/>
      <c r="AE35" s="46"/>
    </row>
    <row r="36" spans="1:43" s="2" customFormat="1" ht="18" customHeight="1">
      <c r="A36" s="495"/>
      <c r="B36" s="500"/>
      <c r="C36" s="500"/>
      <c r="D36" s="500"/>
      <c r="E36" s="500"/>
      <c r="F36" s="500"/>
      <c r="G36" s="500"/>
      <c r="H36" s="500"/>
      <c r="I36" s="500"/>
      <c r="J36" s="625"/>
      <c r="K36" s="626"/>
      <c r="L36" s="626"/>
      <c r="M36" s="627"/>
      <c r="N36" s="500"/>
      <c r="O36" s="500"/>
      <c r="P36" s="500"/>
      <c r="Q36" s="500"/>
      <c r="R36" s="500"/>
      <c r="S36" s="500"/>
      <c r="T36" s="500"/>
      <c r="U36" s="500"/>
      <c r="V36" s="489"/>
      <c r="W36" s="489"/>
      <c r="X36" s="489"/>
      <c r="Y36" s="489"/>
      <c r="Z36" s="493"/>
      <c r="AA36" s="491"/>
      <c r="AB36" s="491"/>
      <c r="AC36" s="492"/>
      <c r="AD36" s="46"/>
      <c r="AE36" s="46"/>
      <c r="AH36" s="3"/>
      <c r="AI36" s="3"/>
      <c r="AJ36" s="3"/>
      <c r="AK36" s="3"/>
      <c r="AL36" s="3"/>
      <c r="AM36" s="3"/>
      <c r="AN36" s="3"/>
      <c r="AO36" s="3"/>
      <c r="AP36" s="3"/>
    </row>
    <row r="37" spans="1:43" s="2" customFormat="1" ht="19.7" customHeight="1">
      <c r="A37" s="477" t="s">
        <v>61</v>
      </c>
      <c r="B37" s="104" t="s">
        <v>62</v>
      </c>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8"/>
      <c r="AD37" s="46"/>
      <c r="AE37" s="46"/>
      <c r="AF37" s="46"/>
      <c r="AI37" s="3"/>
      <c r="AJ37" s="3"/>
      <c r="AK37" s="3"/>
      <c r="AL37" s="3"/>
      <c r="AM37" s="3"/>
      <c r="AN37" s="3"/>
      <c r="AO37" s="3"/>
      <c r="AP37" s="3"/>
      <c r="AQ37" s="3"/>
    </row>
    <row r="38" spans="1:43" s="2" customFormat="1" ht="19.7" customHeight="1">
      <c r="A38" s="478"/>
      <c r="B38" s="105" t="s">
        <v>354</v>
      </c>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70"/>
      <c r="AD38" s="46"/>
      <c r="AE38" s="46"/>
      <c r="AF38" s="46"/>
      <c r="AI38" s="3"/>
      <c r="AJ38" s="3"/>
      <c r="AK38" s="3"/>
      <c r="AL38" s="3"/>
      <c r="AM38" s="3"/>
      <c r="AN38" s="3"/>
      <c r="AO38" s="3"/>
      <c r="AP38" s="3"/>
      <c r="AQ38" s="3"/>
    </row>
    <row r="39" spans="1:43" ht="19.7" customHeight="1">
      <c r="A39" s="478"/>
      <c r="B39" s="70" t="s">
        <v>257</v>
      </c>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6"/>
    </row>
    <row r="40" spans="1:43" ht="19.7" customHeight="1" thickBot="1">
      <c r="A40" s="479"/>
      <c r="B40" s="101" t="s">
        <v>341</v>
      </c>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3"/>
    </row>
    <row r="41" spans="1:43" ht="12.75" customHeight="1">
      <c r="A41" s="12"/>
      <c r="B41" s="12"/>
      <c r="C41" s="12"/>
      <c r="D41" s="12"/>
      <c r="E41" s="12"/>
    </row>
    <row r="42" spans="1:43" ht="12.75" customHeight="1">
      <c r="A42" s="12"/>
      <c r="B42" s="12"/>
      <c r="C42" s="12"/>
      <c r="D42" s="12"/>
      <c r="E42" s="12"/>
    </row>
  </sheetData>
  <mergeCells count="178">
    <mergeCell ref="A4:B4"/>
    <mergeCell ref="C4:M4"/>
    <mergeCell ref="N4:O4"/>
    <mergeCell ref="P4:U4"/>
    <mergeCell ref="V4:Y4"/>
    <mergeCell ref="Z4:AB4"/>
    <mergeCell ref="W1:Y1"/>
    <mergeCell ref="Z1:AC1"/>
    <mergeCell ref="A3:B3"/>
    <mergeCell ref="C3:M3"/>
    <mergeCell ref="N3:Q3"/>
    <mergeCell ref="R3:Y3"/>
    <mergeCell ref="AA3:AB3"/>
    <mergeCell ref="A1:F1"/>
    <mergeCell ref="Z5:AC5"/>
    <mergeCell ref="A6:J6"/>
    <mergeCell ref="N6:Q6"/>
    <mergeCell ref="W6:X6"/>
    <mergeCell ref="Z6:AA6"/>
    <mergeCell ref="AB6:AC9"/>
    <mergeCell ref="A7:J7"/>
    <mergeCell ref="N7:Q7"/>
    <mergeCell ref="W7:X7"/>
    <mergeCell ref="Z7:AA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S15:V17"/>
    <mergeCell ref="W15:Z15"/>
    <mergeCell ref="AA15:AC15"/>
    <mergeCell ref="B16:G16"/>
    <mergeCell ref="M16:R16"/>
    <mergeCell ref="W16:Z16"/>
    <mergeCell ref="AA16:AC16"/>
    <mergeCell ref="B17:C17"/>
    <mergeCell ref="D17:G17"/>
    <mergeCell ref="M17:R17"/>
    <mergeCell ref="W17:Y17"/>
    <mergeCell ref="AA17:AC17"/>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V33:Y33"/>
    <mergeCell ref="Z33:AC33"/>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30:Z30"/>
    <mergeCell ref="AA30:AC30"/>
    <mergeCell ref="B31:G31"/>
    <mergeCell ref="M31:R31"/>
    <mergeCell ref="W31:Z31"/>
    <mergeCell ref="AA31:AC31"/>
    <mergeCell ref="A30:A32"/>
    <mergeCell ref="B30:C30"/>
    <mergeCell ref="D30:G30"/>
    <mergeCell ref="H30:L32"/>
    <mergeCell ref="M30:R30"/>
    <mergeCell ref="S30:V32"/>
    <mergeCell ref="B32:C32"/>
    <mergeCell ref="D32:G32"/>
    <mergeCell ref="M32:R32"/>
    <mergeCell ref="W32:Y32"/>
    <mergeCell ref="AA32:AC32"/>
    <mergeCell ref="A37:A40"/>
    <mergeCell ref="N34:O34"/>
    <mergeCell ref="P34:Q34"/>
    <mergeCell ref="R34:S34"/>
    <mergeCell ref="T34:U34"/>
    <mergeCell ref="A33:A36"/>
    <mergeCell ref="V34:Y36"/>
    <mergeCell ref="Z34:AC36"/>
    <mergeCell ref="B34:C34"/>
    <mergeCell ref="D34:E34"/>
    <mergeCell ref="F34:G34"/>
    <mergeCell ref="H34:I34"/>
    <mergeCell ref="J34:K34"/>
    <mergeCell ref="L34:M34"/>
    <mergeCell ref="B35:E36"/>
    <mergeCell ref="F35:I36"/>
    <mergeCell ref="J35:M36"/>
    <mergeCell ref="N35:Q36"/>
    <mergeCell ref="R35:U36"/>
    <mergeCell ref="B33:E33"/>
    <mergeCell ref="F33:I33"/>
    <mergeCell ref="J33:M33"/>
    <mergeCell ref="N33:Q33"/>
    <mergeCell ref="R33:U33"/>
  </mergeCells>
  <phoneticPr fontId="3"/>
  <dataValidations count="6">
    <dataValidation type="list" allowBlank="1" showInputMessage="1" showErrorMessage="1" sqref="A7:J7">
      <formula1>$AI$6:$AI$7</formula1>
    </dataValidation>
    <dataValidation type="list" allowBlank="1" showInputMessage="1" showErrorMessage="1" sqref="A9:J9">
      <formula1>$AO$7:$AO$11</formula1>
    </dataValidation>
    <dataValidation type="list" allowBlank="1" showInputMessage="1" showErrorMessage="1" sqref="B15:C15 B30:C30 B27:C27 B24:C24 B21:C21 B18:C18">
      <formula1>$AI$15:$AI$17</formula1>
    </dataValidation>
    <dataValidation type="list" allowBlank="1" showInputMessage="1" showErrorMessage="1" sqref="A8">
      <formula1>$AM$6:$AM$7</formula1>
    </dataValidation>
    <dataValidation type="list" allowBlank="1" showInputMessage="1" showErrorMessage="1" sqref="A6">
      <formula1>$AK$6:$AK$7</formula1>
    </dataValidation>
    <dataValidation type="list" allowBlank="1" showInputMessage="1" showErrorMessage="1" sqref="D18:G18 D30:G30 D27:G27 D24:G24 D21:G21 D15:G15">
      <formula1>$AK$15:$AK$18</formula1>
    </dataValidation>
  </dataValidations>
  <pageMargins left="0.78740157480314965" right="0.39370078740157483" top="0.78740157480314965" bottom="0.78740157480314965" header="0.59055118110236227" footer="0.39370078740157483"/>
  <pageSetup paperSize="9" orientation="portrait" verticalDpi="0" r:id="rId1"/>
  <headerFooter>
    <oddFooter>&amp;R&amp;"ＭＳ 明朝,標準"&amp;8御坊市新庁舎建設事業 発注者支援（コンストラクション・マネジメント）業務委託プロポーザル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59999389629810485"/>
    <pageSetUpPr fitToPage="1"/>
  </sheetPr>
  <dimension ref="B1:AI45"/>
  <sheetViews>
    <sheetView showGridLines="0" view="pageBreakPreview" zoomScale="70" zoomScaleNormal="100" zoomScaleSheetLayoutView="70" workbookViewId="0">
      <selection activeCell="AJ14" sqref="AJ14"/>
    </sheetView>
  </sheetViews>
  <sheetFormatPr defaultColWidth="13" defaultRowHeight="15.2" customHeight="1"/>
  <cols>
    <col min="1" max="1" width="1" style="3" customWidth="1"/>
    <col min="2" max="2" width="2.5" style="3" customWidth="1"/>
    <col min="3" max="3" width="3.125" style="3" customWidth="1"/>
    <col min="4" max="14" width="3.625" style="3" customWidth="1"/>
    <col min="15" max="38" width="3.125" style="3" customWidth="1"/>
    <col min="39" max="16384" width="13" style="3"/>
  </cols>
  <sheetData>
    <row r="1" spans="2:35" ht="18" customHeight="1">
      <c r="B1" s="688" t="s">
        <v>505</v>
      </c>
      <c r="C1" s="688"/>
      <c r="D1" s="688"/>
      <c r="E1" s="688"/>
      <c r="F1" s="688"/>
      <c r="G1" s="688"/>
      <c r="H1" s="4"/>
      <c r="I1" s="4"/>
      <c r="J1" s="4"/>
      <c r="K1" s="4"/>
      <c r="L1" s="4"/>
      <c r="M1" s="4"/>
      <c r="N1" s="4"/>
      <c r="O1" s="4"/>
      <c r="P1" s="4"/>
      <c r="Q1" s="4"/>
      <c r="R1" s="4"/>
      <c r="S1" s="4"/>
      <c r="T1" s="301" t="s">
        <v>104</v>
      </c>
      <c r="U1" s="301"/>
      <c r="V1" s="301"/>
      <c r="W1" s="301"/>
      <c r="X1" s="301"/>
      <c r="Y1" s="689"/>
      <c r="Z1" s="689"/>
      <c r="AA1" s="689"/>
      <c r="AB1" s="689"/>
    </row>
    <row r="2" spans="2:35" ht="18" customHeight="1">
      <c r="C2" s="4"/>
      <c r="D2" s="4"/>
      <c r="E2" s="4"/>
      <c r="F2" s="4"/>
      <c r="G2" s="4"/>
      <c r="H2" s="4"/>
      <c r="I2" s="4"/>
      <c r="J2" s="4"/>
      <c r="K2" s="4"/>
      <c r="L2" s="4"/>
      <c r="M2" s="4"/>
      <c r="N2" s="4"/>
      <c r="O2" s="4"/>
      <c r="P2" s="4"/>
      <c r="Q2" s="4"/>
      <c r="R2" s="4"/>
      <c r="S2" s="4"/>
      <c r="T2" s="4"/>
      <c r="U2" s="4"/>
      <c r="V2" s="4"/>
      <c r="W2" s="4"/>
      <c r="X2" s="4"/>
      <c r="Y2" s="4"/>
      <c r="Z2" s="4"/>
      <c r="AA2" s="4"/>
    </row>
    <row r="3" spans="2:35" ht="18" customHeight="1">
      <c r="G3" s="685" t="s">
        <v>103</v>
      </c>
      <c r="H3" s="685"/>
      <c r="I3" s="685"/>
      <c r="J3" s="685"/>
      <c r="K3" s="685"/>
      <c r="L3" s="685"/>
      <c r="M3" s="685"/>
      <c r="N3" s="685"/>
      <c r="O3" s="685"/>
      <c r="P3" s="685"/>
      <c r="Q3" s="685"/>
      <c r="R3" s="685"/>
      <c r="S3" s="685"/>
      <c r="T3" s="685"/>
      <c r="U3" s="685"/>
      <c r="V3" s="685"/>
      <c r="W3" s="685"/>
      <c r="Y3" s="4"/>
      <c r="Z3" s="4"/>
      <c r="AA3" s="4"/>
    </row>
    <row r="4" spans="2:35" ht="18" customHeight="1"/>
    <row r="5" spans="2:35" ht="18" customHeight="1">
      <c r="S5" s="686" t="s">
        <v>129</v>
      </c>
      <c r="T5" s="686"/>
      <c r="U5" s="686"/>
      <c r="V5" s="686"/>
      <c r="W5" s="686"/>
      <c r="X5" s="686"/>
      <c r="Y5" s="686"/>
      <c r="Z5" s="686"/>
      <c r="AA5" s="686"/>
      <c r="AB5" s="686"/>
    </row>
    <row r="6" spans="2:35" ht="18" customHeight="1">
      <c r="Y6" s="4"/>
      <c r="Z6" s="4"/>
      <c r="AA6" s="4"/>
    </row>
    <row r="7" spans="2:35" ht="18" customHeight="1">
      <c r="C7" s="1" t="s">
        <v>140</v>
      </c>
      <c r="D7" s="1"/>
      <c r="E7" s="1"/>
      <c r="F7" s="1"/>
      <c r="G7" s="1"/>
      <c r="H7" s="1"/>
      <c r="I7" s="1"/>
      <c r="J7" s="1"/>
      <c r="K7" s="1"/>
      <c r="L7" s="1"/>
      <c r="Y7" s="4"/>
      <c r="Z7" s="4"/>
      <c r="AA7" s="4"/>
    </row>
    <row r="8" spans="2:35" ht="18" customHeight="1">
      <c r="O8" s="23"/>
      <c r="P8" s="23"/>
      <c r="Y8" s="4"/>
      <c r="Z8" s="4"/>
      <c r="AA8" s="4"/>
    </row>
    <row r="9" spans="2:35" ht="18" customHeight="1">
      <c r="C9" s="238" t="s">
        <v>509</v>
      </c>
      <c r="D9" s="238"/>
      <c r="E9" s="238"/>
      <c r="F9" s="238"/>
      <c r="G9" s="238"/>
      <c r="H9" s="238"/>
      <c r="I9" s="238"/>
      <c r="J9" s="238"/>
      <c r="K9" s="238"/>
      <c r="L9" s="238"/>
      <c r="M9" s="238"/>
      <c r="N9" s="238"/>
      <c r="O9" s="238"/>
      <c r="P9" s="238"/>
      <c r="Q9" s="238"/>
      <c r="R9" s="238"/>
      <c r="S9" s="238"/>
      <c r="T9" s="238"/>
      <c r="U9" s="238"/>
      <c r="V9" s="238"/>
      <c r="W9" s="238"/>
      <c r="X9" s="238"/>
      <c r="Y9" s="238"/>
      <c r="Z9" s="238"/>
      <c r="AA9" s="238"/>
      <c r="AB9" s="238"/>
    </row>
    <row r="10" spans="2:35" ht="18" customHeight="1">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72"/>
      <c r="AD10" s="72"/>
      <c r="AE10" s="72"/>
      <c r="AF10" s="72"/>
      <c r="AG10" s="72"/>
      <c r="AH10" s="72"/>
      <c r="AI10" s="72"/>
    </row>
    <row r="11" spans="2:35" ht="18" customHeight="1">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72"/>
      <c r="AD11" s="72"/>
      <c r="AE11" s="72"/>
      <c r="AF11" s="72"/>
      <c r="AG11" s="72"/>
      <c r="AH11" s="72"/>
      <c r="AI11" s="72"/>
    </row>
    <row r="12" spans="2:35" ht="18" customHeight="1">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72"/>
      <c r="AD12" s="72"/>
      <c r="AE12" s="72"/>
      <c r="AF12" s="72"/>
      <c r="AG12" s="72"/>
      <c r="AH12" s="72"/>
      <c r="AI12" s="72"/>
    </row>
    <row r="13" spans="2:35" ht="18" customHeight="1">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row>
    <row r="14" spans="2:35" ht="18" customHeight="1">
      <c r="E14" s="23"/>
      <c r="F14" s="23"/>
      <c r="G14" s="23"/>
      <c r="H14" s="23"/>
      <c r="I14" s="24"/>
      <c r="J14" s="24"/>
      <c r="L14" s="23"/>
      <c r="M14" s="23"/>
      <c r="N14" s="23"/>
      <c r="O14" s="23"/>
      <c r="P14" s="23"/>
      <c r="Y14" s="4"/>
      <c r="Z14" s="4"/>
      <c r="AA14" s="4"/>
    </row>
    <row r="15" spans="2:35" ht="18" customHeight="1">
      <c r="E15" s="23"/>
      <c r="N15" s="4"/>
      <c r="O15" s="4"/>
    </row>
    <row r="16" spans="2:35" ht="18" customHeight="1">
      <c r="E16" s="23"/>
      <c r="N16" s="4"/>
      <c r="O16" s="4"/>
    </row>
    <row r="17" spans="4:30" ht="18" customHeight="1">
      <c r="E17" s="23"/>
      <c r="J17" s="247" t="s">
        <v>11</v>
      </c>
      <c r="K17" s="247"/>
      <c r="L17" s="247"/>
      <c r="M17" s="247"/>
      <c r="N17" s="23"/>
      <c r="O17" s="687"/>
      <c r="P17" s="687"/>
      <c r="Q17" s="687"/>
      <c r="R17" s="687"/>
      <c r="S17" s="687"/>
      <c r="T17" s="687"/>
      <c r="U17" s="687"/>
      <c r="V17" s="687"/>
      <c r="W17" s="687"/>
    </row>
    <row r="18" spans="4:30" ht="18" customHeight="1">
      <c r="J18" s="247" t="s">
        <v>1</v>
      </c>
      <c r="K18" s="247"/>
      <c r="L18" s="247"/>
      <c r="M18" s="247"/>
      <c r="N18" s="23"/>
      <c r="O18" s="687"/>
      <c r="P18" s="687"/>
      <c r="Q18" s="687"/>
      <c r="R18" s="687"/>
      <c r="S18" s="687"/>
      <c r="T18" s="687"/>
      <c r="U18" s="687"/>
      <c r="V18" s="687"/>
      <c r="W18" s="687"/>
    </row>
    <row r="19" spans="4:30" ht="18" customHeight="1">
      <c r="J19" s="247" t="s">
        <v>0</v>
      </c>
      <c r="K19" s="247"/>
      <c r="L19" s="247"/>
      <c r="M19" s="247"/>
      <c r="N19" s="23"/>
      <c r="O19" s="690" t="s">
        <v>65</v>
      </c>
      <c r="P19" s="690"/>
      <c r="Q19" s="690"/>
      <c r="R19" s="690"/>
      <c r="S19" s="690"/>
      <c r="T19" s="690"/>
      <c r="U19" s="690"/>
      <c r="V19" s="690"/>
      <c r="W19" s="690"/>
    </row>
    <row r="20" spans="4:30" ht="18" customHeight="1">
      <c r="J20" s="247" t="s">
        <v>12</v>
      </c>
      <c r="K20" s="247"/>
      <c r="L20" s="247"/>
      <c r="M20" s="247"/>
      <c r="N20" s="23"/>
      <c r="O20" s="687"/>
      <c r="P20" s="687"/>
      <c r="Q20" s="687"/>
      <c r="R20" s="687"/>
      <c r="S20" s="687"/>
      <c r="T20" s="687"/>
      <c r="U20" s="687"/>
      <c r="V20" s="687"/>
      <c r="W20" s="687"/>
    </row>
    <row r="21" spans="4:30" ht="18" customHeight="1">
      <c r="U21" s="4"/>
      <c r="V21" s="4"/>
    </row>
    <row r="22" spans="4:30" ht="18" customHeight="1">
      <c r="Y22" s="4"/>
      <c r="Z22" s="4"/>
      <c r="AA22" s="4"/>
    </row>
    <row r="23" spans="4:30" ht="18" customHeight="1">
      <c r="Y23" s="4"/>
      <c r="Z23" s="4"/>
      <c r="AA23" s="4"/>
    </row>
    <row r="24" spans="4:30" ht="18" customHeight="1">
      <c r="D24" s="1"/>
      <c r="E24" s="1"/>
      <c r="F24" s="1"/>
      <c r="G24" s="1"/>
      <c r="H24" s="1"/>
      <c r="I24" s="1"/>
      <c r="J24" s="1"/>
      <c r="K24" s="1"/>
      <c r="L24" s="1"/>
      <c r="M24" s="1"/>
      <c r="N24" s="1"/>
      <c r="O24" s="1"/>
      <c r="P24" s="1"/>
      <c r="Q24" s="1"/>
      <c r="R24" s="1"/>
      <c r="S24" s="1"/>
      <c r="T24" s="1"/>
      <c r="U24" s="1"/>
      <c r="V24" s="1"/>
      <c r="W24" s="1"/>
      <c r="X24" s="1"/>
      <c r="Y24" s="7"/>
      <c r="Z24" s="7"/>
      <c r="AA24" s="7"/>
    </row>
    <row r="25" spans="4:30" ht="18" customHeight="1">
      <c r="D25" s="1"/>
      <c r="E25" s="1"/>
      <c r="F25" s="1"/>
      <c r="G25" s="1"/>
      <c r="H25" s="1"/>
      <c r="I25" s="1"/>
      <c r="J25" s="1"/>
      <c r="K25" s="1"/>
      <c r="L25" s="1"/>
      <c r="M25" s="1"/>
      <c r="N25" s="1"/>
      <c r="O25" s="1"/>
      <c r="P25" s="1"/>
      <c r="Q25" s="1"/>
      <c r="R25" s="1"/>
      <c r="S25" s="1"/>
      <c r="T25" s="1"/>
      <c r="U25" s="1"/>
      <c r="V25" s="1"/>
      <c r="W25" s="1"/>
      <c r="X25" s="1"/>
      <c r="Y25" s="7"/>
      <c r="Z25" s="7"/>
      <c r="AA25" s="7"/>
    </row>
    <row r="26" spans="4:30" ht="18" customHeight="1">
      <c r="G26" s="1"/>
      <c r="H26" s="1"/>
      <c r="I26" s="1"/>
      <c r="J26" s="1"/>
      <c r="K26" s="1"/>
      <c r="L26" s="1"/>
      <c r="M26" s="1"/>
      <c r="N26" s="1"/>
      <c r="O26" s="1"/>
      <c r="P26" s="1"/>
      <c r="Q26" s="1"/>
      <c r="R26" s="1"/>
      <c r="S26" s="1"/>
      <c r="T26" s="1"/>
      <c r="U26" s="1"/>
      <c r="V26" s="1"/>
      <c r="W26" s="1"/>
      <c r="X26" s="1"/>
      <c r="Y26" s="1"/>
      <c r="Z26" s="1"/>
      <c r="AA26" s="1"/>
      <c r="AB26" s="1"/>
      <c r="AC26" s="7"/>
      <c r="AD26" s="7"/>
    </row>
    <row r="27" spans="4:30" ht="18" customHeight="1">
      <c r="G27" s="1"/>
      <c r="H27" s="1"/>
      <c r="I27" s="242"/>
      <c r="J27" s="242"/>
      <c r="K27" s="678"/>
      <c r="L27" s="678"/>
      <c r="M27" s="678"/>
      <c r="N27" s="678"/>
      <c r="O27" s="678"/>
      <c r="P27" s="678"/>
      <c r="Q27" s="678"/>
      <c r="R27" s="678"/>
      <c r="S27" s="678"/>
      <c r="T27" s="1"/>
      <c r="U27" s="1"/>
      <c r="V27" s="1"/>
      <c r="W27" s="1"/>
      <c r="X27" s="1"/>
      <c r="Y27" s="1"/>
      <c r="Z27" s="1"/>
      <c r="AA27" s="1"/>
      <c r="AB27" s="1"/>
      <c r="AC27" s="7"/>
      <c r="AD27" s="7"/>
    </row>
    <row r="28" spans="4:30" ht="18" customHeight="1">
      <c r="G28" s="1"/>
      <c r="H28" s="1"/>
      <c r="I28" s="242"/>
      <c r="J28" s="242"/>
      <c r="K28" s="678"/>
      <c r="L28" s="678"/>
      <c r="M28" s="678"/>
      <c r="N28" s="678"/>
      <c r="O28" s="678"/>
      <c r="P28" s="678"/>
      <c r="Q28" s="678"/>
      <c r="R28" s="678"/>
      <c r="S28" s="678"/>
      <c r="T28" s="1"/>
      <c r="U28" s="1"/>
      <c r="V28" s="1"/>
      <c r="W28" s="1"/>
      <c r="X28" s="1"/>
      <c r="Y28" s="1"/>
      <c r="Z28" s="1"/>
      <c r="AA28" s="1"/>
      <c r="AB28" s="1"/>
      <c r="AC28" s="7"/>
      <c r="AD28" s="7"/>
    </row>
    <row r="29" spans="4:30" ht="18" customHeight="1">
      <c r="G29" s="1"/>
      <c r="I29" s="690"/>
      <c r="J29" s="690"/>
      <c r="K29" s="678"/>
      <c r="L29" s="678"/>
      <c r="M29" s="678"/>
      <c r="N29" s="678"/>
      <c r="O29" s="678"/>
      <c r="P29" s="678"/>
      <c r="Q29" s="678"/>
      <c r="R29" s="678"/>
      <c r="S29" s="678"/>
      <c r="V29" s="1"/>
      <c r="W29" s="1"/>
      <c r="X29" s="1"/>
      <c r="Y29" s="1"/>
      <c r="Z29" s="1"/>
      <c r="AA29" s="1"/>
      <c r="AB29" s="1"/>
      <c r="AC29" s="7"/>
      <c r="AD29" s="7"/>
    </row>
    <row r="30" spans="4:30" ht="18" customHeight="1">
      <c r="G30" s="1"/>
      <c r="H30" s="1"/>
      <c r="I30" s="1"/>
      <c r="J30" s="1"/>
      <c r="K30" s="1"/>
      <c r="L30" s="1"/>
      <c r="M30" s="1"/>
      <c r="N30" s="1"/>
      <c r="O30" s="678"/>
      <c r="P30" s="678"/>
      <c r="Q30" s="678"/>
      <c r="R30" s="678"/>
      <c r="S30" s="678"/>
      <c r="T30" s="678"/>
      <c r="U30" s="1"/>
      <c r="V30" s="1"/>
      <c r="W30" s="1"/>
      <c r="X30" s="1"/>
      <c r="Y30" s="1"/>
      <c r="Z30" s="1"/>
      <c r="AA30" s="1"/>
      <c r="AB30" s="1"/>
      <c r="AC30" s="7"/>
      <c r="AD30" s="7"/>
    </row>
    <row r="31" spans="4:30" ht="18" customHeight="1">
      <c r="G31" s="1"/>
      <c r="H31" s="1"/>
      <c r="I31" s="242"/>
      <c r="J31" s="242"/>
      <c r="K31" s="678"/>
      <c r="L31" s="678"/>
      <c r="M31" s="678"/>
      <c r="N31" s="678"/>
      <c r="O31" s="678"/>
      <c r="P31" s="678"/>
      <c r="Q31" s="678"/>
      <c r="R31" s="678"/>
      <c r="S31" s="678"/>
      <c r="T31" s="1"/>
      <c r="U31" s="1"/>
      <c r="V31" s="1"/>
      <c r="W31" s="1"/>
      <c r="X31" s="1"/>
      <c r="Y31" s="1"/>
      <c r="Z31" s="1"/>
      <c r="AA31" s="1"/>
      <c r="AB31" s="1"/>
      <c r="AC31" s="7"/>
      <c r="AD31" s="7"/>
    </row>
    <row r="32" spans="4:30" ht="18" customHeight="1">
      <c r="G32" s="1"/>
      <c r="H32" s="1"/>
      <c r="I32" s="242"/>
      <c r="J32" s="242"/>
      <c r="K32" s="678"/>
      <c r="L32" s="678"/>
      <c r="M32" s="678"/>
      <c r="N32" s="678"/>
      <c r="O32" s="678"/>
      <c r="P32" s="678"/>
      <c r="Q32" s="678"/>
      <c r="R32" s="678"/>
      <c r="S32" s="678"/>
      <c r="T32" s="1"/>
      <c r="U32" s="1"/>
      <c r="V32" s="1"/>
      <c r="W32" s="1"/>
      <c r="X32" s="1"/>
      <c r="Y32" s="1"/>
      <c r="Z32" s="1"/>
      <c r="AA32" s="1"/>
      <c r="AB32" s="1"/>
      <c r="AC32" s="7"/>
      <c r="AD32" s="7"/>
    </row>
    <row r="33" spans="3:31" ht="18" customHeight="1">
      <c r="G33" s="1"/>
      <c r="H33" s="1"/>
      <c r="I33" s="1"/>
      <c r="J33" s="1"/>
      <c r="K33" s="1"/>
      <c r="L33" s="1"/>
      <c r="M33" s="1"/>
      <c r="N33" s="1"/>
      <c r="O33" s="678"/>
      <c r="P33" s="678"/>
      <c r="Q33" s="678"/>
      <c r="R33" s="678"/>
      <c r="S33" s="678"/>
      <c r="T33" s="678"/>
      <c r="U33" s="1"/>
      <c r="V33" s="1"/>
      <c r="W33" s="1"/>
      <c r="X33" s="1"/>
      <c r="Y33" s="1"/>
      <c r="Z33" s="1"/>
      <c r="AA33" s="1"/>
      <c r="AB33" s="1"/>
      <c r="AC33" s="7"/>
      <c r="AD33" s="7"/>
    </row>
    <row r="34" spans="3:31" ht="18" customHeight="1">
      <c r="G34" s="1"/>
      <c r="H34" s="1"/>
      <c r="I34" s="242"/>
      <c r="J34" s="242"/>
      <c r="K34" s="678"/>
      <c r="L34" s="678"/>
      <c r="M34" s="678"/>
      <c r="N34" s="678"/>
      <c r="O34" s="678"/>
      <c r="P34" s="678"/>
      <c r="Q34" s="678"/>
      <c r="R34" s="678"/>
      <c r="S34" s="678"/>
      <c r="T34" s="1"/>
      <c r="U34" s="1"/>
      <c r="V34" s="1"/>
      <c r="W34" s="1"/>
      <c r="X34" s="1"/>
      <c r="Y34" s="1"/>
      <c r="Z34" s="1"/>
      <c r="AA34" s="1"/>
      <c r="AB34" s="1"/>
      <c r="AC34" s="7"/>
      <c r="AD34" s="7"/>
    </row>
    <row r="35" spans="3:31" ht="18" customHeight="1">
      <c r="D35" s="1"/>
      <c r="E35" s="1"/>
      <c r="F35" s="1"/>
      <c r="G35" s="1"/>
      <c r="H35" s="1"/>
      <c r="I35" s="242"/>
      <c r="J35" s="242"/>
      <c r="K35" s="678"/>
      <c r="L35" s="678"/>
      <c r="M35" s="678"/>
      <c r="N35" s="678"/>
      <c r="O35" s="678"/>
      <c r="P35" s="678"/>
      <c r="Q35" s="678"/>
      <c r="R35" s="678"/>
      <c r="S35" s="678"/>
      <c r="T35" s="1"/>
      <c r="U35" s="1"/>
      <c r="V35" s="1"/>
      <c r="W35" s="1"/>
      <c r="X35" s="1"/>
      <c r="Y35" s="7"/>
      <c r="Z35" s="7"/>
      <c r="AA35" s="7"/>
    </row>
    <row r="36" spans="3:31" ht="18" customHeight="1">
      <c r="D36" s="1"/>
      <c r="E36" s="1"/>
      <c r="F36" s="1"/>
      <c r="G36" s="1"/>
      <c r="V36" s="1"/>
      <c r="W36" s="1"/>
      <c r="X36" s="1"/>
      <c r="Y36" s="73"/>
      <c r="Z36" s="73"/>
      <c r="AA36" s="73"/>
      <c r="AB36" s="6"/>
      <c r="AC36" s="6"/>
      <c r="AD36" s="6"/>
      <c r="AE36" s="6"/>
    </row>
    <row r="37" spans="3:31" ht="18" customHeight="1">
      <c r="C37" s="682" t="s">
        <v>105</v>
      </c>
      <c r="D37" s="682"/>
      <c r="E37" s="682"/>
      <c r="F37" s="682"/>
      <c r="G37" s="682"/>
      <c r="H37" s="682"/>
      <c r="I37" s="682"/>
      <c r="J37" s="682"/>
      <c r="K37" s="682"/>
      <c r="L37" s="682"/>
      <c r="M37" s="682"/>
      <c r="N37" s="682"/>
      <c r="O37" s="682"/>
      <c r="P37" s="682"/>
      <c r="Q37" s="682"/>
      <c r="R37" s="682"/>
      <c r="S37" s="682"/>
      <c r="T37" s="682"/>
      <c r="U37" s="682"/>
      <c r="V37" s="682"/>
      <c r="W37" s="682"/>
      <c r="X37" s="682"/>
      <c r="Y37" s="682"/>
      <c r="Z37" s="682"/>
      <c r="AA37" s="682"/>
      <c r="AB37" s="682"/>
    </row>
    <row r="38" spans="3:31" ht="18" customHeight="1">
      <c r="C38" s="682"/>
      <c r="D38" s="682"/>
      <c r="E38" s="682"/>
      <c r="F38" s="682"/>
      <c r="G38" s="682"/>
      <c r="H38" s="682"/>
      <c r="I38" s="682"/>
      <c r="J38" s="682"/>
      <c r="K38" s="682"/>
      <c r="L38" s="682"/>
      <c r="M38" s="682"/>
      <c r="N38" s="682"/>
      <c r="O38" s="682"/>
      <c r="P38" s="682"/>
      <c r="Q38" s="682"/>
      <c r="R38" s="682"/>
      <c r="S38" s="682"/>
      <c r="T38" s="682"/>
      <c r="U38" s="682"/>
      <c r="V38" s="682"/>
      <c r="W38" s="682"/>
      <c r="X38" s="682"/>
      <c r="Y38" s="682"/>
      <c r="Z38" s="682"/>
      <c r="AA38" s="682"/>
      <c r="AB38" s="682"/>
    </row>
    <row r="39" spans="3:31" ht="18" customHeight="1">
      <c r="C39" s="3" t="s">
        <v>67</v>
      </c>
      <c r="D39" s="1"/>
      <c r="E39" s="1"/>
      <c r="F39" s="1"/>
      <c r="G39" s="1"/>
      <c r="V39" s="1"/>
      <c r="W39" s="1"/>
      <c r="X39" s="1"/>
      <c r="Y39" s="7"/>
      <c r="Z39" s="7"/>
      <c r="AA39" s="7"/>
    </row>
    <row r="40" spans="3:31" ht="18" customHeight="1">
      <c r="Y40" s="4"/>
      <c r="Z40" s="4"/>
      <c r="AA40" s="4"/>
    </row>
    <row r="41" spans="3:31" ht="18" customHeight="1">
      <c r="D41" s="225" t="s">
        <v>69</v>
      </c>
      <c r="E41" s="226"/>
      <c r="F41" s="226"/>
      <c r="G41" s="226"/>
      <c r="H41" s="226"/>
      <c r="I41" s="226"/>
      <c r="J41" s="226"/>
      <c r="K41" s="226"/>
      <c r="L41" s="226"/>
      <c r="M41" s="226"/>
      <c r="N41" s="227"/>
      <c r="O41" s="230" t="s">
        <v>68</v>
      </c>
      <c r="P41" s="683"/>
      <c r="Q41" s="683"/>
      <c r="R41" s="683"/>
      <c r="S41" s="683"/>
      <c r="T41" s="684"/>
      <c r="U41" s="228" t="s">
        <v>4</v>
      </c>
      <c r="V41" s="231"/>
      <c r="W41" s="231"/>
      <c r="X41" s="231"/>
      <c r="Y41" s="231"/>
      <c r="Z41" s="229"/>
      <c r="AA41" s="4"/>
      <c r="AB41" s="4"/>
    </row>
    <row r="42" spans="3:31" ht="18" customHeight="1">
      <c r="D42" s="679" t="s">
        <v>70</v>
      </c>
      <c r="E42" s="680"/>
      <c r="F42" s="680"/>
      <c r="G42" s="680"/>
      <c r="H42" s="680"/>
      <c r="I42" s="680"/>
      <c r="J42" s="680"/>
      <c r="K42" s="680"/>
      <c r="L42" s="680"/>
      <c r="M42" s="680"/>
      <c r="N42" s="681"/>
      <c r="O42" s="209"/>
      <c r="P42" s="210"/>
      <c r="Q42" s="210"/>
      <c r="R42" s="210"/>
      <c r="S42" s="210"/>
      <c r="T42" s="211"/>
      <c r="U42" s="209"/>
      <c r="V42" s="210"/>
      <c r="W42" s="210"/>
      <c r="X42" s="210"/>
      <c r="Y42" s="210"/>
      <c r="Z42" s="211"/>
      <c r="AA42" s="4"/>
      <c r="AB42" s="4"/>
    </row>
    <row r="43" spans="3:31" ht="18" customHeight="1">
      <c r="D43" s="679"/>
      <c r="E43" s="680"/>
      <c r="F43" s="680"/>
      <c r="G43" s="680"/>
      <c r="H43" s="680"/>
      <c r="I43" s="680"/>
      <c r="J43" s="680"/>
      <c r="K43" s="680"/>
      <c r="L43" s="680"/>
      <c r="M43" s="680"/>
      <c r="N43" s="681"/>
      <c r="O43" s="212"/>
      <c r="P43" s="213"/>
      <c r="Q43" s="213"/>
      <c r="R43" s="213"/>
      <c r="S43" s="213"/>
      <c r="T43" s="214"/>
      <c r="U43" s="212"/>
      <c r="V43" s="213"/>
      <c r="W43" s="213"/>
      <c r="X43" s="213"/>
      <c r="Y43" s="213"/>
      <c r="Z43" s="214"/>
      <c r="AA43" s="4"/>
      <c r="AB43" s="4"/>
    </row>
    <row r="44" spans="3:31" ht="18" customHeight="1">
      <c r="D44" s="221" t="s">
        <v>142</v>
      </c>
      <c r="E44" s="222"/>
      <c r="F44" s="222"/>
      <c r="G44" s="222"/>
      <c r="H44" s="222"/>
      <c r="I44" s="222"/>
      <c r="J44" s="222"/>
      <c r="K44" s="222"/>
      <c r="L44" s="222"/>
      <c r="M44" s="222"/>
      <c r="N44" s="223"/>
      <c r="O44" s="212"/>
      <c r="P44" s="213"/>
      <c r="Q44" s="213"/>
      <c r="R44" s="213"/>
      <c r="S44" s="213"/>
      <c r="T44" s="214"/>
      <c r="U44" s="212"/>
      <c r="V44" s="213"/>
      <c r="W44" s="213"/>
      <c r="X44" s="213"/>
      <c r="Y44" s="213"/>
      <c r="Z44" s="214"/>
    </row>
    <row r="45" spans="3:31" ht="15.2" customHeight="1">
      <c r="D45" s="679"/>
      <c r="E45" s="680"/>
      <c r="F45" s="680"/>
      <c r="G45" s="680"/>
      <c r="H45" s="680"/>
      <c r="I45" s="680"/>
      <c r="J45" s="680"/>
      <c r="K45" s="680"/>
      <c r="L45" s="680"/>
      <c r="M45" s="680"/>
      <c r="N45" s="681"/>
      <c r="O45" s="215"/>
      <c r="P45" s="216"/>
      <c r="Q45" s="216"/>
      <c r="R45" s="216"/>
      <c r="S45" s="216"/>
      <c r="T45" s="217"/>
      <c r="U45" s="215"/>
      <c r="V45" s="216"/>
      <c r="W45" s="216"/>
      <c r="X45" s="216"/>
      <c r="Y45" s="216"/>
      <c r="Z45" s="217"/>
    </row>
  </sheetData>
  <mergeCells count="38">
    <mergeCell ref="B1:G1"/>
    <mergeCell ref="O33:T33"/>
    <mergeCell ref="T1:X1"/>
    <mergeCell ref="Y1:AB1"/>
    <mergeCell ref="J17:M17"/>
    <mergeCell ref="I32:J32"/>
    <mergeCell ref="K32:S32"/>
    <mergeCell ref="O19:W19"/>
    <mergeCell ref="O20:W20"/>
    <mergeCell ref="K27:S27"/>
    <mergeCell ref="K31:S31"/>
    <mergeCell ref="O30:T30"/>
    <mergeCell ref="I29:J29"/>
    <mergeCell ref="K29:S29"/>
    <mergeCell ref="J20:M20"/>
    <mergeCell ref="K28:S28"/>
    <mergeCell ref="I31:J31"/>
    <mergeCell ref="G3:W3"/>
    <mergeCell ref="J18:M18"/>
    <mergeCell ref="J19:M19"/>
    <mergeCell ref="I27:J27"/>
    <mergeCell ref="I28:J28"/>
    <mergeCell ref="S5:AB5"/>
    <mergeCell ref="O17:W17"/>
    <mergeCell ref="O18:W18"/>
    <mergeCell ref="C9:AB12"/>
    <mergeCell ref="D44:N45"/>
    <mergeCell ref="O42:T45"/>
    <mergeCell ref="C37:AB38"/>
    <mergeCell ref="U41:Z41"/>
    <mergeCell ref="U42:Z45"/>
    <mergeCell ref="O41:T41"/>
    <mergeCell ref="I34:J34"/>
    <mergeCell ref="K34:S34"/>
    <mergeCell ref="I35:J35"/>
    <mergeCell ref="D41:N41"/>
    <mergeCell ref="D42:N43"/>
    <mergeCell ref="K35:S35"/>
  </mergeCells>
  <phoneticPr fontId="3"/>
  <pageMargins left="0.78740157480314965" right="0.39370078740157483" top="0.78740157480314965" bottom="0.78740157480314965" header="0.59055118110236227" footer="0.39370078740157483"/>
  <pageSetup paperSize="9" scale="97" orientation="portrait" verticalDpi="0" r:id="rId1"/>
  <headerFooter>
    <oddFooter>&amp;R&amp;"ＭＳ 明朝,標準"&amp;8御坊市新庁舎建設事業 発注者支援（コンストラクション・マネジメント）
業務委託プロポーザル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E65"/>
  <sheetViews>
    <sheetView showGridLines="0" view="pageBreakPreview" zoomScale="70" zoomScaleNormal="100" zoomScaleSheetLayoutView="70" workbookViewId="0">
      <selection activeCell="A47" sqref="A47:XFD47"/>
    </sheetView>
  </sheetViews>
  <sheetFormatPr defaultColWidth="13" defaultRowHeight="13.5"/>
  <cols>
    <col min="1" max="1" width="1" style="1" customWidth="1"/>
    <col min="2" max="2" width="5.25" style="1" customWidth="1"/>
    <col min="3" max="3" width="26.625" style="1" customWidth="1"/>
    <col min="4" max="4" width="28.125" style="1" customWidth="1"/>
    <col min="5" max="5" width="30.25" style="1" customWidth="1"/>
    <col min="6" max="6" width="0.875" style="1" customWidth="1"/>
    <col min="7" max="16384" width="13" style="1"/>
  </cols>
  <sheetData>
    <row r="1" spans="2:5" ht="14.25" thickBot="1">
      <c r="B1" s="694" t="s">
        <v>506</v>
      </c>
      <c r="C1" s="694"/>
    </row>
    <row r="2" spans="2:5" ht="19.7" customHeight="1" thickBot="1">
      <c r="B2" s="691" t="s">
        <v>145</v>
      </c>
      <c r="C2" s="692"/>
      <c r="D2" s="692"/>
      <c r="E2" s="693"/>
    </row>
    <row r="3" spans="2:5">
      <c r="B3" s="9"/>
      <c r="C3" s="7"/>
      <c r="D3" s="7"/>
      <c r="E3" s="10"/>
    </row>
    <row r="4" spans="2:5">
      <c r="B4" s="9"/>
      <c r="C4" s="7"/>
      <c r="D4" s="7"/>
      <c r="E4" s="10"/>
    </row>
    <row r="5" spans="2:5">
      <c r="B5" s="9"/>
      <c r="C5" s="7"/>
      <c r="D5" s="7"/>
      <c r="E5" s="10"/>
    </row>
    <row r="6" spans="2:5">
      <c r="B6" s="9"/>
      <c r="C6" s="7"/>
      <c r="D6" s="7"/>
      <c r="E6" s="10"/>
    </row>
    <row r="7" spans="2:5">
      <c r="B7" s="9"/>
      <c r="C7" s="13"/>
      <c r="D7" s="7"/>
      <c r="E7" s="10"/>
    </row>
    <row r="8" spans="2:5">
      <c r="B8" s="9"/>
      <c r="C8" s="7"/>
      <c r="D8" s="7"/>
      <c r="E8" s="10"/>
    </row>
    <row r="9" spans="2:5" s="110" customFormat="1">
      <c r="B9" s="9"/>
      <c r="C9" s="7"/>
      <c r="D9" s="7"/>
      <c r="E9" s="10"/>
    </row>
    <row r="10" spans="2:5">
      <c r="B10" s="9"/>
      <c r="C10" s="7"/>
      <c r="D10" s="7"/>
      <c r="E10" s="10"/>
    </row>
    <row r="11" spans="2:5">
      <c r="B11" s="9"/>
      <c r="C11" s="7"/>
      <c r="D11" s="7"/>
      <c r="E11" s="10"/>
    </row>
    <row r="12" spans="2:5">
      <c r="B12" s="9"/>
      <c r="C12" s="7"/>
      <c r="D12" s="7"/>
      <c r="E12" s="10"/>
    </row>
    <row r="13" spans="2:5">
      <c r="B13" s="9"/>
      <c r="C13" s="7"/>
      <c r="D13" s="7"/>
      <c r="E13" s="10"/>
    </row>
    <row r="14" spans="2:5">
      <c r="B14" s="9"/>
      <c r="C14" s="7"/>
      <c r="D14" s="7"/>
      <c r="E14" s="10"/>
    </row>
    <row r="15" spans="2:5">
      <c r="B15" s="9"/>
      <c r="C15" s="7"/>
      <c r="D15" s="7"/>
      <c r="E15" s="10"/>
    </row>
    <row r="16" spans="2:5">
      <c r="B16" s="9"/>
      <c r="C16" s="7"/>
      <c r="D16" s="7"/>
      <c r="E16" s="10"/>
    </row>
    <row r="17" spans="2:5">
      <c r="B17" s="9"/>
      <c r="C17" s="7"/>
      <c r="D17" s="7"/>
      <c r="E17" s="10"/>
    </row>
    <row r="18" spans="2:5">
      <c r="B18" s="9"/>
      <c r="C18" s="7"/>
      <c r="D18" s="7"/>
      <c r="E18" s="10"/>
    </row>
    <row r="19" spans="2:5">
      <c r="B19" s="9"/>
      <c r="C19" s="7"/>
      <c r="D19" s="7"/>
      <c r="E19" s="10"/>
    </row>
    <row r="20" spans="2:5">
      <c r="B20" s="9"/>
      <c r="C20" s="7"/>
      <c r="D20" s="7"/>
      <c r="E20" s="10"/>
    </row>
    <row r="21" spans="2:5">
      <c r="B21" s="9"/>
      <c r="C21" s="13"/>
      <c r="D21" s="7"/>
      <c r="E21" s="10"/>
    </row>
    <row r="22" spans="2:5">
      <c r="B22" s="9"/>
      <c r="C22" s="7"/>
      <c r="D22" s="7"/>
      <c r="E22" s="10"/>
    </row>
    <row r="23" spans="2:5">
      <c r="B23" s="9"/>
      <c r="C23" s="7"/>
      <c r="D23" s="7"/>
      <c r="E23" s="10"/>
    </row>
    <row r="24" spans="2:5">
      <c r="B24" s="9"/>
      <c r="C24" s="7"/>
      <c r="D24" s="7"/>
      <c r="E24" s="10"/>
    </row>
    <row r="25" spans="2:5">
      <c r="B25" s="9"/>
      <c r="C25" s="7"/>
      <c r="D25" s="7"/>
      <c r="E25" s="10"/>
    </row>
    <row r="26" spans="2:5" s="110" customFormat="1">
      <c r="B26" s="9"/>
      <c r="C26" s="7"/>
      <c r="D26" s="7"/>
      <c r="E26" s="10"/>
    </row>
    <row r="27" spans="2:5" s="110" customFormat="1">
      <c r="B27" s="9"/>
      <c r="C27" s="7"/>
      <c r="D27" s="7"/>
      <c r="E27" s="10"/>
    </row>
    <row r="28" spans="2:5">
      <c r="B28" s="9"/>
      <c r="C28" s="7"/>
      <c r="D28" s="7"/>
      <c r="E28" s="10"/>
    </row>
    <row r="29" spans="2:5">
      <c r="B29" s="9"/>
      <c r="C29" s="7"/>
      <c r="D29" s="7"/>
      <c r="E29" s="10"/>
    </row>
    <row r="30" spans="2:5">
      <c r="B30" s="9"/>
      <c r="C30" s="7"/>
      <c r="D30" s="7"/>
      <c r="E30" s="10"/>
    </row>
    <row r="31" spans="2:5">
      <c r="B31" s="9"/>
      <c r="C31" s="7"/>
      <c r="D31" s="7"/>
      <c r="E31" s="10"/>
    </row>
    <row r="32" spans="2:5">
      <c r="B32" s="9"/>
      <c r="C32" s="7"/>
      <c r="D32" s="7"/>
      <c r="E32" s="10"/>
    </row>
    <row r="33" spans="2:5">
      <c r="B33" s="9"/>
      <c r="C33" s="7"/>
      <c r="D33" s="7"/>
      <c r="E33" s="10"/>
    </row>
    <row r="34" spans="2:5">
      <c r="B34" s="9"/>
      <c r="C34" s="7"/>
      <c r="D34" s="7"/>
      <c r="E34" s="10"/>
    </row>
    <row r="35" spans="2:5">
      <c r="B35" s="9"/>
      <c r="C35" s="7"/>
      <c r="D35" s="7"/>
      <c r="E35" s="10"/>
    </row>
    <row r="36" spans="2:5">
      <c r="B36" s="9"/>
      <c r="C36" s="7"/>
      <c r="D36" s="7"/>
      <c r="E36" s="10"/>
    </row>
    <row r="37" spans="2:5">
      <c r="B37" s="9"/>
      <c r="C37" s="7"/>
      <c r="D37" s="7"/>
      <c r="E37" s="10"/>
    </row>
    <row r="38" spans="2:5" s="94" customFormat="1">
      <c r="B38" s="9"/>
      <c r="C38" s="7"/>
      <c r="D38" s="7"/>
      <c r="E38" s="10"/>
    </row>
    <row r="39" spans="2:5" s="94" customFormat="1">
      <c r="B39" s="9"/>
      <c r="C39" s="7"/>
      <c r="D39" s="7"/>
      <c r="E39" s="10"/>
    </row>
    <row r="40" spans="2:5">
      <c r="B40" s="9"/>
      <c r="C40" s="7"/>
      <c r="D40" s="7"/>
      <c r="E40" s="10"/>
    </row>
    <row r="41" spans="2:5">
      <c r="B41" s="9"/>
      <c r="C41" s="7"/>
      <c r="D41" s="7"/>
      <c r="E41" s="10"/>
    </row>
    <row r="42" spans="2:5">
      <c r="B42" s="9"/>
      <c r="C42" s="7"/>
      <c r="D42" s="7"/>
      <c r="E42" s="10"/>
    </row>
    <row r="43" spans="2:5">
      <c r="B43" s="9"/>
      <c r="C43" s="7"/>
      <c r="D43" s="7"/>
      <c r="E43" s="10"/>
    </row>
    <row r="44" spans="2:5">
      <c r="B44" s="9"/>
      <c r="C44" s="7"/>
      <c r="D44" s="7"/>
      <c r="E44" s="10"/>
    </row>
    <row r="45" spans="2:5">
      <c r="B45" s="9"/>
      <c r="C45" s="7"/>
      <c r="D45" s="7"/>
      <c r="E45" s="10"/>
    </row>
    <row r="46" spans="2:5">
      <c r="B46" s="9"/>
      <c r="C46" s="7"/>
      <c r="D46" s="7"/>
      <c r="E46" s="10"/>
    </row>
    <row r="47" spans="2:5">
      <c r="B47" s="9"/>
      <c r="C47" s="7"/>
      <c r="D47" s="7"/>
      <c r="E47" s="10"/>
    </row>
    <row r="48" spans="2:5">
      <c r="B48" s="9"/>
      <c r="C48" s="7"/>
      <c r="D48" s="7"/>
      <c r="E48" s="10"/>
    </row>
    <row r="49" spans="2:5">
      <c r="B49" s="9"/>
      <c r="C49" s="7"/>
      <c r="D49" s="7"/>
      <c r="E49" s="10"/>
    </row>
    <row r="50" spans="2:5">
      <c r="B50" s="9"/>
      <c r="C50" s="7"/>
      <c r="D50" s="7"/>
      <c r="E50" s="10"/>
    </row>
    <row r="51" spans="2:5">
      <c r="B51" s="9"/>
      <c r="C51" s="7"/>
      <c r="D51" s="7"/>
      <c r="E51" s="10"/>
    </row>
    <row r="52" spans="2:5" s="179" customFormat="1">
      <c r="B52" s="9"/>
      <c r="C52" s="7"/>
      <c r="D52" s="7"/>
      <c r="E52" s="10"/>
    </row>
    <row r="53" spans="2:5">
      <c r="B53" s="9"/>
      <c r="C53" s="7"/>
      <c r="D53" s="7"/>
      <c r="E53" s="10"/>
    </row>
    <row r="54" spans="2:5" s="179" customFormat="1">
      <c r="B54" s="9"/>
      <c r="C54" s="7"/>
      <c r="D54" s="7"/>
      <c r="E54" s="10"/>
    </row>
    <row r="55" spans="2:5">
      <c r="B55" s="9"/>
      <c r="C55" s="7"/>
      <c r="D55" s="7"/>
      <c r="E55" s="10"/>
    </row>
    <row r="56" spans="2:5">
      <c r="B56" s="9"/>
      <c r="C56" s="7"/>
      <c r="D56" s="7"/>
      <c r="E56" s="10"/>
    </row>
    <row r="57" spans="2:5">
      <c r="B57" s="9"/>
      <c r="C57" s="7"/>
      <c r="D57" s="7"/>
      <c r="E57" s="10"/>
    </row>
    <row r="58" spans="2:5">
      <c r="B58" s="9"/>
      <c r="C58" s="7"/>
      <c r="D58" s="7"/>
      <c r="E58" s="10"/>
    </row>
    <row r="59" spans="2:5">
      <c r="B59" s="9"/>
      <c r="C59" s="7"/>
      <c r="D59" s="7"/>
      <c r="E59" s="10"/>
    </row>
    <row r="60" spans="2:5">
      <c r="B60" s="9"/>
      <c r="C60" s="7"/>
      <c r="D60" s="7"/>
      <c r="E60" s="10"/>
    </row>
    <row r="61" spans="2:5">
      <c r="B61" s="9"/>
      <c r="C61" s="7"/>
      <c r="D61" s="7"/>
      <c r="E61" s="10"/>
    </row>
    <row r="62" spans="2:5">
      <c r="B62" s="9"/>
      <c r="C62" s="7"/>
      <c r="D62" s="7"/>
      <c r="E62" s="10"/>
    </row>
    <row r="63" spans="2:5">
      <c r="B63" s="9"/>
      <c r="C63" s="7"/>
      <c r="D63" s="7"/>
      <c r="E63" s="10"/>
    </row>
    <row r="64" spans="2:5" ht="14.25" thickBot="1">
      <c r="B64" s="78"/>
      <c r="C64" s="79"/>
      <c r="D64" s="79"/>
      <c r="E64" s="80"/>
    </row>
    <row r="65" spans="2:5" ht="7.5" customHeight="1">
      <c r="B65" s="8"/>
      <c r="C65" s="8"/>
      <c r="D65" s="8"/>
      <c r="E65" s="8"/>
    </row>
  </sheetData>
  <mergeCells count="2">
    <mergeCell ref="B2:E2"/>
    <mergeCell ref="B1:C1"/>
  </mergeCells>
  <phoneticPr fontId="3"/>
  <pageMargins left="0.78740157480314965" right="0.39370078740157483" top="0.19685039370078741" bottom="0.39370078740157483" header="0.59055118110236227" footer="0.19685039370078741"/>
  <pageSetup paperSize="9" orientation="portrait" verticalDpi="0" r:id="rId1"/>
  <headerFooter>
    <oddFooter>&amp;R&amp;"ＭＳ 明朝,標準"&amp;8御坊市新庁舎建設事業 発注者支援（コンストラクション・マネジメント）
業務委託プロポーザル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E65"/>
  <sheetViews>
    <sheetView showGridLines="0" view="pageBreakPreview" zoomScale="70" zoomScaleNormal="100" zoomScaleSheetLayoutView="70" workbookViewId="0">
      <selection activeCell="A47" sqref="A47:XFD47"/>
    </sheetView>
  </sheetViews>
  <sheetFormatPr defaultColWidth="13" defaultRowHeight="13.5"/>
  <cols>
    <col min="1" max="1" width="1" style="100" customWidth="1"/>
    <col min="2" max="2" width="8.625" style="100" customWidth="1"/>
    <col min="3" max="3" width="27.5" style="100" customWidth="1"/>
    <col min="4" max="4" width="28.125" style="100" customWidth="1"/>
    <col min="5" max="5" width="26.75" style="100" customWidth="1"/>
    <col min="6" max="6" width="0.875" style="100" customWidth="1"/>
    <col min="7" max="16384" width="13" style="100"/>
  </cols>
  <sheetData>
    <row r="1" spans="2:5" ht="14.25" thickBot="1">
      <c r="B1" s="694" t="s">
        <v>507</v>
      </c>
      <c r="C1" s="694"/>
    </row>
    <row r="2" spans="2:5" ht="19.7" customHeight="1" thickBot="1">
      <c r="B2" s="691" t="s">
        <v>146</v>
      </c>
      <c r="C2" s="692"/>
      <c r="D2" s="692"/>
      <c r="E2" s="693"/>
    </row>
    <row r="3" spans="2:5">
      <c r="B3" s="9"/>
      <c r="C3" s="7"/>
      <c r="D3" s="7"/>
      <c r="E3" s="10"/>
    </row>
    <row r="4" spans="2:5">
      <c r="B4" s="9"/>
      <c r="C4" s="7"/>
      <c r="D4" s="7"/>
      <c r="E4" s="10"/>
    </row>
    <row r="5" spans="2:5" s="110" customFormat="1">
      <c r="B5" s="9"/>
      <c r="C5" s="7"/>
      <c r="D5" s="7"/>
      <c r="E5" s="10"/>
    </row>
    <row r="6" spans="2:5" s="110" customFormat="1">
      <c r="B6" s="9"/>
      <c r="C6" s="7"/>
      <c r="D6" s="7"/>
      <c r="E6" s="10"/>
    </row>
    <row r="7" spans="2:5" s="110" customFormat="1">
      <c r="B7" s="9"/>
      <c r="C7" s="7"/>
      <c r="D7" s="7"/>
      <c r="E7" s="10"/>
    </row>
    <row r="8" spans="2:5" s="110" customFormat="1">
      <c r="B8" s="9"/>
      <c r="C8" s="7"/>
      <c r="D8" s="7"/>
      <c r="E8" s="10"/>
    </row>
    <row r="9" spans="2:5" s="110" customFormat="1">
      <c r="B9" s="9"/>
      <c r="C9" s="7"/>
      <c r="D9" s="7"/>
      <c r="E9" s="10"/>
    </row>
    <row r="10" spans="2:5">
      <c r="B10" s="9"/>
      <c r="C10" s="7"/>
      <c r="D10" s="7"/>
      <c r="E10" s="10"/>
    </row>
    <row r="11" spans="2:5">
      <c r="B11" s="9"/>
      <c r="C11" s="7"/>
      <c r="D11" s="7"/>
      <c r="E11" s="10"/>
    </row>
    <row r="12" spans="2:5">
      <c r="B12" s="9"/>
      <c r="C12" s="13"/>
      <c r="D12" s="7"/>
      <c r="E12" s="10"/>
    </row>
    <row r="13" spans="2:5">
      <c r="B13" s="9"/>
      <c r="C13" s="7"/>
      <c r="D13" s="7"/>
      <c r="E13" s="10"/>
    </row>
    <row r="14" spans="2:5">
      <c r="B14" s="9"/>
      <c r="C14" s="7"/>
      <c r="D14" s="7"/>
      <c r="E14" s="10"/>
    </row>
    <row r="15" spans="2:5">
      <c r="B15" s="9"/>
      <c r="C15" s="7"/>
      <c r="D15" s="7"/>
      <c r="E15" s="10"/>
    </row>
    <row r="16" spans="2:5">
      <c r="B16" s="9"/>
      <c r="C16" s="7"/>
      <c r="D16" s="7"/>
      <c r="E16" s="10"/>
    </row>
    <row r="17" spans="2:5">
      <c r="B17" s="9"/>
      <c r="C17" s="7"/>
      <c r="D17" s="7"/>
      <c r="E17" s="10"/>
    </row>
    <row r="18" spans="2:5">
      <c r="B18" s="9"/>
      <c r="C18" s="7"/>
      <c r="D18" s="7"/>
      <c r="E18" s="10"/>
    </row>
    <row r="19" spans="2:5">
      <c r="B19" s="9"/>
      <c r="C19" s="7"/>
      <c r="D19" s="7"/>
      <c r="E19" s="10"/>
    </row>
    <row r="20" spans="2:5">
      <c r="B20" s="9"/>
      <c r="C20" s="7"/>
      <c r="D20" s="7"/>
      <c r="E20" s="10"/>
    </row>
    <row r="21" spans="2:5">
      <c r="B21" s="9"/>
      <c r="C21" s="7"/>
      <c r="D21" s="7"/>
      <c r="E21" s="10"/>
    </row>
    <row r="22" spans="2:5">
      <c r="B22" s="9"/>
      <c r="C22" s="7"/>
      <c r="D22" s="7"/>
      <c r="E22" s="10"/>
    </row>
    <row r="23" spans="2:5">
      <c r="B23" s="9"/>
      <c r="C23" s="7"/>
      <c r="D23" s="7"/>
      <c r="E23" s="10"/>
    </row>
    <row r="24" spans="2:5">
      <c r="B24" s="9"/>
      <c r="C24" s="7"/>
      <c r="D24" s="7"/>
      <c r="E24" s="10"/>
    </row>
    <row r="25" spans="2:5">
      <c r="B25" s="9"/>
      <c r="C25" s="13"/>
      <c r="D25" s="7"/>
      <c r="E25" s="10"/>
    </row>
    <row r="26" spans="2:5">
      <c r="B26" s="9"/>
      <c r="C26" s="7"/>
      <c r="D26" s="7"/>
      <c r="E26" s="10"/>
    </row>
    <row r="27" spans="2:5">
      <c r="B27" s="9"/>
      <c r="C27" s="7"/>
      <c r="D27" s="7"/>
      <c r="E27" s="10"/>
    </row>
    <row r="28" spans="2:5">
      <c r="B28" s="9"/>
      <c r="C28" s="7"/>
      <c r="D28" s="7"/>
      <c r="E28" s="10"/>
    </row>
    <row r="29" spans="2:5">
      <c r="B29" s="9"/>
      <c r="C29" s="7"/>
      <c r="D29" s="7"/>
      <c r="E29" s="10"/>
    </row>
    <row r="30" spans="2:5">
      <c r="B30" s="9"/>
      <c r="C30" s="7"/>
      <c r="D30" s="7"/>
      <c r="E30" s="10"/>
    </row>
    <row r="31" spans="2:5">
      <c r="B31" s="9"/>
      <c r="C31" s="7"/>
      <c r="D31" s="7"/>
      <c r="E31" s="10"/>
    </row>
    <row r="32" spans="2:5">
      <c r="B32" s="9"/>
      <c r="C32" s="7"/>
      <c r="D32" s="7"/>
      <c r="E32" s="10"/>
    </row>
    <row r="33" spans="2:5">
      <c r="B33" s="9"/>
      <c r="C33" s="7"/>
      <c r="D33" s="7"/>
      <c r="E33" s="10"/>
    </row>
    <row r="34" spans="2:5">
      <c r="B34" s="9"/>
      <c r="C34" s="7"/>
      <c r="D34" s="7"/>
      <c r="E34" s="10"/>
    </row>
    <row r="35" spans="2:5">
      <c r="B35" s="9"/>
      <c r="C35" s="7"/>
      <c r="D35" s="7"/>
      <c r="E35" s="10"/>
    </row>
    <row r="36" spans="2:5">
      <c r="B36" s="9"/>
      <c r="C36" s="7"/>
      <c r="D36" s="7"/>
      <c r="E36" s="10"/>
    </row>
    <row r="37" spans="2:5">
      <c r="B37" s="9"/>
      <c r="C37" s="7"/>
      <c r="D37" s="7"/>
      <c r="E37" s="10"/>
    </row>
    <row r="38" spans="2:5">
      <c r="B38" s="9"/>
      <c r="C38" s="7"/>
      <c r="D38" s="7"/>
      <c r="E38" s="10"/>
    </row>
    <row r="39" spans="2:5">
      <c r="B39" s="9"/>
      <c r="C39" s="7"/>
      <c r="D39" s="7"/>
      <c r="E39" s="10"/>
    </row>
    <row r="40" spans="2:5">
      <c r="B40" s="9"/>
      <c r="C40" s="7"/>
      <c r="D40" s="7"/>
      <c r="E40" s="10"/>
    </row>
    <row r="41" spans="2:5">
      <c r="B41" s="9"/>
      <c r="C41" s="7"/>
      <c r="D41" s="7"/>
      <c r="E41" s="10"/>
    </row>
    <row r="42" spans="2:5">
      <c r="B42" s="9"/>
      <c r="C42" s="7"/>
      <c r="D42" s="7"/>
      <c r="E42" s="10"/>
    </row>
    <row r="43" spans="2:5">
      <c r="B43" s="9"/>
      <c r="C43" s="7"/>
      <c r="D43" s="7"/>
      <c r="E43" s="10"/>
    </row>
    <row r="44" spans="2:5">
      <c r="B44" s="9"/>
      <c r="C44" s="7"/>
      <c r="D44" s="7"/>
      <c r="E44" s="10"/>
    </row>
    <row r="45" spans="2:5">
      <c r="B45" s="9"/>
      <c r="C45" s="7"/>
      <c r="D45" s="7"/>
      <c r="E45" s="10"/>
    </row>
    <row r="46" spans="2:5">
      <c r="B46" s="9"/>
      <c r="C46" s="7"/>
      <c r="D46" s="7"/>
      <c r="E46" s="10"/>
    </row>
    <row r="47" spans="2:5" s="179" customFormat="1">
      <c r="B47" s="9"/>
      <c r="C47" s="7"/>
      <c r="D47" s="7"/>
      <c r="E47" s="10"/>
    </row>
    <row r="48" spans="2:5" s="179" customFormat="1">
      <c r="B48" s="9"/>
      <c r="C48" s="7"/>
      <c r="D48" s="7"/>
      <c r="E48" s="10"/>
    </row>
    <row r="49" spans="2:5">
      <c r="B49" s="9"/>
      <c r="C49" s="7"/>
      <c r="D49" s="7"/>
      <c r="E49" s="10"/>
    </row>
    <row r="50" spans="2:5">
      <c r="B50" s="9"/>
      <c r="C50" s="7"/>
      <c r="D50" s="7"/>
      <c r="E50" s="10"/>
    </row>
    <row r="51" spans="2:5">
      <c r="B51" s="9"/>
      <c r="C51" s="7"/>
      <c r="D51" s="7"/>
      <c r="E51" s="10"/>
    </row>
    <row r="52" spans="2:5">
      <c r="B52" s="9"/>
      <c r="C52" s="7"/>
      <c r="D52" s="7"/>
      <c r="E52" s="10"/>
    </row>
    <row r="53" spans="2:5">
      <c r="B53" s="9"/>
      <c r="C53" s="7"/>
      <c r="D53" s="7"/>
      <c r="E53" s="10"/>
    </row>
    <row r="54" spans="2:5">
      <c r="B54" s="9"/>
      <c r="C54" s="7"/>
      <c r="D54" s="7"/>
      <c r="E54" s="10"/>
    </row>
    <row r="55" spans="2:5">
      <c r="B55" s="9"/>
      <c r="C55" s="7"/>
      <c r="D55" s="7"/>
      <c r="E55" s="10"/>
    </row>
    <row r="56" spans="2:5">
      <c r="B56" s="9"/>
      <c r="C56" s="7"/>
      <c r="D56" s="7"/>
      <c r="E56" s="10"/>
    </row>
    <row r="57" spans="2:5">
      <c r="B57" s="9"/>
      <c r="C57" s="7"/>
      <c r="D57" s="7"/>
      <c r="E57" s="10"/>
    </row>
    <row r="58" spans="2:5">
      <c r="B58" s="9"/>
      <c r="C58" s="7"/>
      <c r="D58" s="7"/>
      <c r="E58" s="10"/>
    </row>
    <row r="59" spans="2:5">
      <c r="B59" s="9"/>
      <c r="C59" s="7"/>
      <c r="D59" s="7"/>
      <c r="E59" s="10"/>
    </row>
    <row r="60" spans="2:5">
      <c r="B60" s="9"/>
      <c r="C60" s="7"/>
      <c r="D60" s="7"/>
      <c r="E60" s="10"/>
    </row>
    <row r="61" spans="2:5">
      <c r="B61" s="9"/>
      <c r="C61" s="7"/>
      <c r="D61" s="7"/>
      <c r="E61" s="10"/>
    </row>
    <row r="62" spans="2:5">
      <c r="B62" s="9"/>
      <c r="C62" s="7"/>
      <c r="D62" s="7"/>
      <c r="E62" s="10"/>
    </row>
    <row r="63" spans="2:5">
      <c r="B63" s="9"/>
      <c r="C63" s="7"/>
      <c r="D63" s="7"/>
      <c r="E63" s="10"/>
    </row>
    <row r="64" spans="2:5" ht="14.25" thickBot="1">
      <c r="B64" s="78"/>
      <c r="C64" s="79"/>
      <c r="D64" s="79"/>
      <c r="E64" s="80"/>
    </row>
    <row r="65" spans="2:5" ht="7.5" customHeight="1">
      <c r="B65" s="8"/>
      <c r="C65" s="8"/>
      <c r="D65" s="8"/>
      <c r="E65" s="8"/>
    </row>
  </sheetData>
  <mergeCells count="2">
    <mergeCell ref="B2:E2"/>
    <mergeCell ref="B1:C1"/>
  </mergeCells>
  <phoneticPr fontId="3"/>
  <pageMargins left="0.78740157480314965" right="0.39370078740157483" top="0.19685039370078741" bottom="0.39370078740157483" header="0.59055118110236227" footer="0.19685039370078741"/>
  <pageSetup paperSize="9" orientation="portrait" verticalDpi="0" r:id="rId1"/>
  <headerFooter>
    <oddFooter>&amp;R&amp;"ＭＳ 明朝,標準"&amp;8御坊市新庁舎建設事業 発注者支援（コンストラクション・マネジメント）
業務委託プロポーザル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B1:N38"/>
  <sheetViews>
    <sheetView showGridLines="0" view="pageBreakPreview" topLeftCell="A16" zoomScale="80" zoomScaleNormal="100" zoomScaleSheetLayoutView="80" workbookViewId="0">
      <selection activeCell="I17" sqref="I17:M17"/>
    </sheetView>
  </sheetViews>
  <sheetFormatPr defaultColWidth="13" defaultRowHeight="20.100000000000001" customHeight="1"/>
  <cols>
    <col min="1" max="1" width="2.125" style="3" customWidth="1"/>
    <col min="2" max="2" width="5.5" style="3" customWidth="1"/>
    <col min="3" max="6" width="10.25" style="3" customWidth="1"/>
    <col min="7" max="7" width="4.125" style="3" customWidth="1"/>
    <col min="8" max="8" width="2.125" style="3" customWidth="1"/>
    <col min="9" max="9" width="2.375" style="3" customWidth="1"/>
    <col min="10" max="10" width="9.375" style="3" customWidth="1"/>
    <col min="11" max="11" width="15" style="3" customWidth="1"/>
    <col min="12" max="12" width="7.625" style="3" customWidth="1"/>
    <col min="13" max="13" width="2.125" style="3" customWidth="1"/>
    <col min="14" max="16384" width="13" style="3"/>
  </cols>
  <sheetData>
    <row r="1" spans="2:13" s="180" customFormat="1" ht="20.100000000000001" customHeight="1">
      <c r="B1" s="224" t="s">
        <v>493</v>
      </c>
      <c r="C1" s="224"/>
    </row>
    <row r="2" spans="2:13" s="180" customFormat="1" ht="20.100000000000001" customHeight="1"/>
    <row r="3" spans="2:13" s="180" customFormat="1" ht="20.100000000000001" customHeight="1"/>
    <row r="4" spans="2:13" s="180" customFormat="1" ht="20.100000000000001" customHeight="1"/>
    <row r="5" spans="2:13" s="180" customFormat="1" ht="20.100000000000001" customHeight="1">
      <c r="B5" s="232" t="s">
        <v>14</v>
      </c>
      <c r="C5" s="232"/>
      <c r="D5" s="232"/>
      <c r="E5" s="232"/>
      <c r="F5" s="232"/>
      <c r="G5" s="232"/>
      <c r="H5" s="232"/>
      <c r="I5" s="232"/>
      <c r="J5" s="232"/>
      <c r="K5" s="232"/>
      <c r="L5" s="232"/>
      <c r="M5" s="181"/>
    </row>
    <row r="6" spans="2:13" s="180" customFormat="1" ht="20.100000000000001" customHeight="1"/>
    <row r="7" spans="2:13" s="180" customFormat="1" ht="20.100000000000001" customHeight="1">
      <c r="K7" s="204" t="s">
        <v>127</v>
      </c>
      <c r="L7" s="204"/>
    </row>
    <row r="8" spans="2:13" s="180" customFormat="1" ht="20.100000000000001" customHeight="1"/>
    <row r="9" spans="2:13" s="180" customFormat="1" ht="20.100000000000001" customHeight="1">
      <c r="B9" s="233" t="s">
        <v>138</v>
      </c>
      <c r="C9" s="233"/>
      <c r="D9" s="233"/>
      <c r="E9" s="233"/>
      <c r="F9" s="182"/>
      <c r="G9" s="182"/>
      <c r="H9" s="182"/>
      <c r="I9" s="182"/>
      <c r="J9" s="182"/>
      <c r="K9" s="182"/>
      <c r="L9" s="182"/>
      <c r="M9" s="182"/>
    </row>
    <row r="10" spans="2:13" s="180" customFormat="1" ht="20.100000000000001" customHeight="1">
      <c r="B10" s="182"/>
      <c r="C10" s="182"/>
      <c r="D10" s="182"/>
      <c r="E10" s="182"/>
      <c r="F10" s="182"/>
      <c r="G10" s="182"/>
      <c r="H10" s="182"/>
      <c r="I10" s="182"/>
      <c r="J10" s="182"/>
      <c r="K10" s="182"/>
      <c r="L10" s="182"/>
      <c r="M10" s="182"/>
    </row>
    <row r="11" spans="2:13" s="180" customFormat="1" ht="20.100000000000001" customHeight="1">
      <c r="B11" s="206" t="s">
        <v>508</v>
      </c>
      <c r="C11" s="206"/>
      <c r="D11" s="206"/>
      <c r="E11" s="206"/>
      <c r="F11" s="206"/>
      <c r="G11" s="206"/>
      <c r="H11" s="206"/>
      <c r="I11" s="206"/>
      <c r="J11" s="206"/>
      <c r="K11" s="206"/>
      <c r="L11" s="206"/>
      <c r="M11" s="182"/>
    </row>
    <row r="12" spans="2:13" s="180" customFormat="1" ht="20.100000000000001" customHeight="1">
      <c r="B12" s="206"/>
      <c r="C12" s="206"/>
      <c r="D12" s="206"/>
      <c r="E12" s="206"/>
      <c r="F12" s="206"/>
      <c r="G12" s="206"/>
      <c r="H12" s="206"/>
      <c r="I12" s="206"/>
      <c r="J12" s="206"/>
      <c r="K12" s="206"/>
      <c r="L12" s="206"/>
      <c r="M12" s="182"/>
    </row>
    <row r="13" spans="2:13" s="180" customFormat="1" ht="20.100000000000001" customHeight="1">
      <c r="B13" s="206"/>
      <c r="C13" s="206"/>
      <c r="D13" s="206"/>
      <c r="E13" s="206"/>
      <c r="F13" s="206"/>
      <c r="G13" s="206"/>
      <c r="H13" s="206"/>
      <c r="I13" s="206"/>
      <c r="J13" s="206"/>
      <c r="K13" s="206"/>
      <c r="L13" s="206"/>
      <c r="M13" s="182"/>
    </row>
    <row r="14" spans="2:13" s="180" customFormat="1" ht="20.100000000000001" customHeight="1">
      <c r="B14" s="206"/>
      <c r="C14" s="206"/>
      <c r="D14" s="206"/>
      <c r="E14" s="206"/>
      <c r="F14" s="206"/>
      <c r="G14" s="206"/>
      <c r="H14" s="206"/>
      <c r="I14" s="206"/>
      <c r="J14" s="206"/>
      <c r="K14" s="206"/>
      <c r="L14" s="206"/>
      <c r="M14" s="182"/>
    </row>
    <row r="15" spans="2:13" s="180" customFormat="1" ht="20.100000000000001" customHeight="1">
      <c r="B15" s="182"/>
      <c r="C15" s="182"/>
      <c r="D15" s="182"/>
      <c r="E15" s="182"/>
      <c r="F15" s="204"/>
      <c r="G15" s="204"/>
      <c r="I15" s="205"/>
      <c r="J15" s="205"/>
      <c r="K15" s="205"/>
      <c r="L15" s="205"/>
      <c r="M15" s="205"/>
    </row>
    <row r="16" spans="2:13" s="180" customFormat="1" ht="20.100000000000001" customHeight="1">
      <c r="B16" s="182"/>
      <c r="C16" s="182"/>
      <c r="D16" s="182"/>
      <c r="E16" s="182"/>
      <c r="F16" s="204"/>
      <c r="G16" s="204"/>
      <c r="I16" s="205"/>
      <c r="J16" s="205"/>
      <c r="K16" s="205"/>
      <c r="L16" s="205"/>
      <c r="M16" s="205"/>
    </row>
    <row r="17" spans="2:14" s="180" customFormat="1" ht="20.100000000000001" customHeight="1">
      <c r="B17" s="182"/>
      <c r="C17" s="182"/>
      <c r="D17" s="182"/>
      <c r="E17" s="182"/>
      <c r="F17" s="204"/>
      <c r="G17" s="204"/>
      <c r="I17" s="205"/>
      <c r="J17" s="205"/>
      <c r="K17" s="205"/>
      <c r="L17" s="205"/>
      <c r="M17" s="205"/>
    </row>
    <row r="18" spans="2:14" s="180" customFormat="1" ht="20.100000000000001" customHeight="1">
      <c r="B18" s="182"/>
      <c r="C18" s="182"/>
      <c r="D18" s="182"/>
      <c r="E18" s="182"/>
      <c r="F18" s="204"/>
      <c r="G18" s="204"/>
      <c r="I18" s="205"/>
      <c r="J18" s="205"/>
      <c r="K18" s="205"/>
      <c r="L18" s="205"/>
      <c r="M18" s="205"/>
    </row>
    <row r="19" spans="2:14" s="180" customFormat="1" ht="20.100000000000001" customHeight="1">
      <c r="B19" s="182"/>
      <c r="C19" s="182"/>
      <c r="D19" s="182"/>
      <c r="E19" s="182"/>
      <c r="F19" s="183"/>
      <c r="G19" s="183"/>
      <c r="I19" s="182"/>
      <c r="J19" s="182"/>
      <c r="K19" s="182"/>
      <c r="L19" s="182"/>
      <c r="M19" s="182"/>
    </row>
    <row r="20" spans="2:14" s="185" customFormat="1" ht="20.100000000000001" customHeight="1">
      <c r="B20" s="184"/>
      <c r="C20" s="184"/>
      <c r="D20" s="184"/>
      <c r="E20" s="184"/>
      <c r="F20" s="204" t="s">
        <v>11</v>
      </c>
      <c r="G20" s="204"/>
      <c r="H20" s="180"/>
      <c r="I20" s="205"/>
      <c r="J20" s="205"/>
      <c r="K20" s="205"/>
      <c r="L20" s="205"/>
      <c r="M20" s="205"/>
    </row>
    <row r="21" spans="2:14" s="185" customFormat="1" ht="20.100000000000001" customHeight="1">
      <c r="B21" s="184"/>
      <c r="C21" s="184"/>
      <c r="D21" s="184"/>
      <c r="E21" s="184"/>
      <c r="F21" s="204" t="s">
        <v>1</v>
      </c>
      <c r="G21" s="204"/>
      <c r="H21" s="180"/>
      <c r="I21" s="205"/>
      <c r="J21" s="205"/>
      <c r="K21" s="205"/>
      <c r="L21" s="205"/>
      <c r="M21" s="205"/>
    </row>
    <row r="22" spans="2:14" s="185" customFormat="1" ht="20.100000000000001" customHeight="1">
      <c r="B22" s="182"/>
      <c r="C22" s="184"/>
      <c r="D22" s="184"/>
      <c r="E22" s="184"/>
      <c r="F22" s="204" t="s">
        <v>0</v>
      </c>
      <c r="G22" s="204"/>
      <c r="H22" s="180"/>
      <c r="I22" s="205"/>
      <c r="J22" s="205"/>
      <c r="K22" s="205"/>
      <c r="L22" s="205"/>
      <c r="M22" s="205"/>
    </row>
    <row r="23" spans="2:14" s="185" customFormat="1" ht="20.100000000000001" customHeight="1">
      <c r="B23" s="184"/>
      <c r="C23" s="184"/>
      <c r="D23" s="184"/>
      <c r="E23" s="184"/>
      <c r="F23" s="204" t="s">
        <v>12</v>
      </c>
      <c r="G23" s="204"/>
      <c r="H23" s="180"/>
      <c r="I23" s="205"/>
      <c r="J23" s="205"/>
      <c r="K23" s="205"/>
      <c r="L23" s="205"/>
      <c r="M23" s="205"/>
    </row>
    <row r="24" spans="2:14" s="185" customFormat="1" ht="20.100000000000001" customHeight="1">
      <c r="B24" s="184"/>
      <c r="C24" s="184"/>
      <c r="D24" s="184"/>
      <c r="E24" s="184"/>
      <c r="F24" s="190"/>
      <c r="G24" s="190"/>
      <c r="H24" s="190"/>
      <c r="I24" s="207"/>
      <c r="J24" s="207"/>
      <c r="K24" s="207"/>
      <c r="L24" s="207"/>
      <c r="M24" s="184"/>
    </row>
    <row r="25" spans="2:14" s="185" customFormat="1" ht="20.100000000000001" customHeight="1">
      <c r="B25" s="184"/>
      <c r="C25" s="184"/>
      <c r="D25" s="184"/>
      <c r="E25" s="184"/>
      <c r="F25" s="186"/>
      <c r="G25" s="186"/>
      <c r="H25" s="186"/>
      <c r="I25" s="187"/>
      <c r="J25" s="187"/>
      <c r="K25" s="187"/>
      <c r="L25" s="187"/>
      <c r="M25" s="184"/>
    </row>
    <row r="26" spans="2:14" s="185" customFormat="1" ht="20.100000000000001" customHeight="1">
      <c r="B26" s="184"/>
      <c r="C26" s="184"/>
      <c r="D26" s="184"/>
      <c r="E26" s="184"/>
      <c r="F26" s="186"/>
      <c r="G26" s="186"/>
      <c r="H26" s="186"/>
      <c r="I26" s="186"/>
      <c r="J26" s="184"/>
      <c r="K26" s="184"/>
      <c r="L26" s="184"/>
      <c r="M26" s="184"/>
    </row>
    <row r="27" spans="2:14" s="185" customFormat="1" ht="20.100000000000001" customHeight="1">
      <c r="F27" s="188"/>
      <c r="G27" s="188"/>
      <c r="H27" s="188"/>
      <c r="I27" s="188"/>
      <c r="K27" s="189"/>
      <c r="L27" s="189"/>
    </row>
    <row r="28" spans="2:14" s="185" customFormat="1" ht="20.100000000000001" customHeight="1">
      <c r="B28" s="184"/>
      <c r="C28" s="184"/>
      <c r="D28" s="184"/>
      <c r="E28" s="184"/>
      <c r="F28" s="184"/>
      <c r="G28" s="184"/>
      <c r="H28" s="184"/>
      <c r="I28" s="184"/>
      <c r="J28" s="184"/>
      <c r="K28" s="184"/>
      <c r="L28" s="184"/>
      <c r="M28" s="184"/>
    </row>
    <row r="29" spans="2:14" s="185" customFormat="1" ht="20.100000000000001" customHeight="1">
      <c r="B29" s="184"/>
      <c r="C29" s="184"/>
      <c r="D29" s="184"/>
      <c r="E29" s="184"/>
      <c r="F29" s="184"/>
      <c r="G29" s="184"/>
      <c r="H29" s="184"/>
      <c r="I29" s="184"/>
      <c r="J29" s="184"/>
      <c r="K29" s="184"/>
      <c r="L29" s="184"/>
      <c r="M29" s="184"/>
    </row>
    <row r="30" spans="2:14" s="14" customFormat="1" ht="20.100000000000001" customHeight="1">
      <c r="C30" s="225" t="s">
        <v>69</v>
      </c>
      <c r="D30" s="226"/>
      <c r="E30" s="226"/>
      <c r="F30" s="227"/>
      <c r="G30" s="230" t="s">
        <v>68</v>
      </c>
      <c r="H30" s="231"/>
      <c r="I30" s="231"/>
      <c r="J30" s="229"/>
      <c r="K30" s="228" t="s">
        <v>4</v>
      </c>
      <c r="L30" s="229"/>
      <c r="M30" s="15"/>
      <c r="N30" s="15"/>
    </row>
    <row r="31" spans="2:14" s="14" customFormat="1" ht="20.100000000000001" customHeight="1">
      <c r="C31" s="218" t="s">
        <v>70</v>
      </c>
      <c r="D31" s="219"/>
      <c r="E31" s="219"/>
      <c r="F31" s="220"/>
      <c r="G31" s="209"/>
      <c r="H31" s="210"/>
      <c r="I31" s="210"/>
      <c r="J31" s="211"/>
      <c r="K31" s="209"/>
      <c r="L31" s="211"/>
      <c r="M31" s="15"/>
      <c r="N31" s="15"/>
    </row>
    <row r="32" spans="2:14" s="14" customFormat="1" ht="20.100000000000001" customHeight="1">
      <c r="C32" s="221"/>
      <c r="D32" s="222"/>
      <c r="E32" s="222"/>
      <c r="F32" s="223"/>
      <c r="G32" s="212"/>
      <c r="H32" s="213"/>
      <c r="I32" s="213"/>
      <c r="J32" s="214"/>
      <c r="K32" s="212"/>
      <c r="L32" s="214"/>
      <c r="M32" s="15"/>
      <c r="N32" s="15"/>
    </row>
    <row r="33" spans="2:14" s="14" customFormat="1" ht="20.100000000000001" customHeight="1">
      <c r="C33" s="218" t="s">
        <v>143</v>
      </c>
      <c r="D33" s="219"/>
      <c r="E33" s="219"/>
      <c r="F33" s="220"/>
      <c r="G33" s="212"/>
      <c r="H33" s="213"/>
      <c r="I33" s="213"/>
      <c r="J33" s="214"/>
      <c r="K33" s="212"/>
      <c r="L33" s="214"/>
      <c r="M33" s="15"/>
      <c r="N33" s="15"/>
    </row>
    <row r="34" spans="2:14" s="14" customFormat="1" ht="20.100000000000001" customHeight="1">
      <c r="C34" s="221"/>
      <c r="D34" s="222"/>
      <c r="E34" s="222"/>
      <c r="F34" s="223"/>
      <c r="G34" s="215"/>
      <c r="H34" s="216"/>
      <c r="I34" s="216"/>
      <c r="J34" s="217"/>
      <c r="K34" s="215"/>
      <c r="L34" s="217"/>
      <c r="M34" s="15"/>
      <c r="N34" s="15"/>
    </row>
    <row r="35" spans="2:14" s="14" customFormat="1" ht="20.100000000000001" customHeight="1">
      <c r="M35" s="22"/>
    </row>
    <row r="36" spans="2:14" s="14" customFormat="1" ht="30.2" customHeight="1">
      <c r="B36" s="208" t="s">
        <v>141</v>
      </c>
      <c r="C36" s="208"/>
      <c r="D36" s="208"/>
      <c r="E36" s="208"/>
      <c r="F36" s="208"/>
      <c r="G36" s="208"/>
      <c r="H36" s="208"/>
      <c r="I36" s="208"/>
      <c r="J36" s="208"/>
      <c r="K36" s="208"/>
      <c r="L36" s="208"/>
      <c r="M36" s="15"/>
    </row>
    <row r="37" spans="2:14" ht="20.100000000000001" customHeight="1">
      <c r="B37" s="23"/>
      <c r="C37" s="23"/>
      <c r="D37" s="23"/>
      <c r="E37" s="23"/>
      <c r="F37" s="23"/>
      <c r="G37" s="23"/>
      <c r="H37" s="23"/>
      <c r="I37" s="23"/>
      <c r="J37" s="23"/>
      <c r="K37" s="23"/>
      <c r="L37" s="23"/>
      <c r="M37" s="23"/>
    </row>
    <row r="38" spans="2:14" ht="20.100000000000001" customHeight="1">
      <c r="F38" s="5"/>
    </row>
  </sheetData>
  <mergeCells count="30">
    <mergeCell ref="B1:C1"/>
    <mergeCell ref="F16:G16"/>
    <mergeCell ref="I16:M16"/>
    <mergeCell ref="K31:L34"/>
    <mergeCell ref="F21:G21"/>
    <mergeCell ref="C31:F32"/>
    <mergeCell ref="C30:F30"/>
    <mergeCell ref="K30:L30"/>
    <mergeCell ref="F22:G22"/>
    <mergeCell ref="I22:M22"/>
    <mergeCell ref="F23:G23"/>
    <mergeCell ref="I23:M23"/>
    <mergeCell ref="G30:J30"/>
    <mergeCell ref="B5:L5"/>
    <mergeCell ref="K7:L7"/>
    <mergeCell ref="B9:E9"/>
    <mergeCell ref="F15:G15"/>
    <mergeCell ref="I15:M15"/>
    <mergeCell ref="B11:L14"/>
    <mergeCell ref="I24:L24"/>
    <mergeCell ref="B36:L36"/>
    <mergeCell ref="I21:M21"/>
    <mergeCell ref="F17:G17"/>
    <mergeCell ref="I17:M17"/>
    <mergeCell ref="F18:G18"/>
    <mergeCell ref="I18:M18"/>
    <mergeCell ref="F20:G20"/>
    <mergeCell ref="I20:M20"/>
    <mergeCell ref="G31:J34"/>
    <mergeCell ref="C33:F34"/>
  </mergeCells>
  <phoneticPr fontId="3"/>
  <pageMargins left="0.78740157480314965" right="0.39370078740157483" top="0.78740157480314965" bottom="0.78740157480314965" header="0.59055118110236227" footer="0.39370078740157483"/>
  <pageSetup paperSize="9" orientation="portrait" verticalDpi="0" r:id="rId1"/>
  <headerFooter>
    <oddFooter>&amp;R&amp;"ＭＳ 明朝,標準"&amp;8御坊市新庁舎建設事業 発注者支援（コンストラクション・マネジメント）
業務委託プロポーザル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2:H49"/>
  <sheetViews>
    <sheetView view="pageBreakPreview" zoomScale="60" workbookViewId="0">
      <selection activeCell="A47" sqref="A47:XFD47"/>
    </sheetView>
  </sheetViews>
  <sheetFormatPr defaultRowHeight="13.5"/>
  <cols>
    <col min="1" max="1" width="1.625" style="142" customWidth="1"/>
    <col min="2" max="2" width="4.5" style="145" customWidth="1"/>
    <col min="3" max="3" width="19.625" style="142" customWidth="1"/>
    <col min="4" max="4" width="15.5" style="142" bestFit="1" customWidth="1"/>
    <col min="5" max="5" width="4.25" style="142" customWidth="1"/>
    <col min="6" max="6" width="29.5" style="142" customWidth="1"/>
    <col min="7" max="7" width="6.625" style="142" bestFit="1" customWidth="1"/>
    <col min="8" max="8" width="5.25" style="142" customWidth="1"/>
    <col min="9" max="16384" width="9" style="142"/>
  </cols>
  <sheetData>
    <row r="2" spans="1:8">
      <c r="B2" s="235" t="s">
        <v>204</v>
      </c>
      <c r="C2" s="235"/>
      <c r="D2" s="235"/>
      <c r="E2" s="235"/>
      <c r="F2" s="235"/>
      <c r="G2" s="235"/>
      <c r="H2" s="235"/>
    </row>
    <row r="3" spans="1:8">
      <c r="B3" s="141"/>
      <c r="C3" s="141"/>
      <c r="D3" s="141"/>
      <c r="E3" s="141"/>
      <c r="F3" s="141"/>
      <c r="G3" s="141"/>
      <c r="H3" s="141"/>
    </row>
    <row r="4" spans="1:8" ht="18.75">
      <c r="B4" s="236" t="s">
        <v>202</v>
      </c>
      <c r="C4" s="236"/>
      <c r="D4" s="236"/>
      <c r="E4" s="236"/>
      <c r="F4" s="236"/>
      <c r="G4" s="236"/>
      <c r="H4" s="236"/>
    </row>
    <row r="5" spans="1:8" ht="14.25">
      <c r="A5" s="146"/>
      <c r="C5" s="143"/>
    </row>
    <row r="6" spans="1:8" ht="14.25">
      <c r="A6" s="146"/>
      <c r="C6" s="143"/>
    </row>
    <row r="7" spans="1:8" ht="14.25">
      <c r="A7" s="146"/>
      <c r="B7" s="235" t="s">
        <v>176</v>
      </c>
      <c r="C7" s="235"/>
      <c r="D7" s="235"/>
      <c r="E7" s="235"/>
      <c r="F7" s="235"/>
      <c r="G7" s="235"/>
      <c r="H7" s="235"/>
    </row>
    <row r="8" spans="1:8" ht="14.25">
      <c r="A8" s="146"/>
      <c r="C8" s="143"/>
    </row>
    <row r="9" spans="1:8" ht="14.25">
      <c r="A9" s="146"/>
      <c r="B9" s="237" t="s">
        <v>196</v>
      </c>
      <c r="C9" s="237"/>
      <c r="D9" s="237"/>
      <c r="E9" s="237"/>
      <c r="F9" s="237"/>
      <c r="G9" s="237"/>
      <c r="H9" s="237"/>
    </row>
    <row r="10" spans="1:8" ht="14.25">
      <c r="A10" s="146"/>
      <c r="C10" s="143"/>
    </row>
    <row r="11" spans="1:8" ht="14.25">
      <c r="A11" s="146"/>
      <c r="B11" s="147" t="s">
        <v>183</v>
      </c>
      <c r="C11" s="234" t="s">
        <v>191</v>
      </c>
      <c r="D11" s="234"/>
      <c r="E11" s="234"/>
      <c r="F11" s="234"/>
      <c r="G11" s="234"/>
      <c r="H11" s="234"/>
    </row>
    <row r="12" spans="1:8" ht="17.25">
      <c r="A12" s="151"/>
      <c r="B12" s="147"/>
      <c r="C12" s="234"/>
      <c r="D12" s="234"/>
      <c r="E12" s="234"/>
      <c r="F12" s="234"/>
      <c r="G12" s="234"/>
      <c r="H12" s="234"/>
    </row>
    <row r="13" spans="1:8" ht="17.25">
      <c r="A13" s="151"/>
      <c r="B13" s="147"/>
      <c r="C13" s="234"/>
      <c r="D13" s="234"/>
      <c r="E13" s="234"/>
      <c r="F13" s="234"/>
      <c r="G13" s="234"/>
      <c r="H13" s="234"/>
    </row>
    <row r="14" spans="1:8" ht="14.25">
      <c r="A14" s="146"/>
      <c r="B14" s="147"/>
      <c r="C14" s="152"/>
      <c r="D14" s="152"/>
      <c r="E14" s="152"/>
      <c r="F14" s="152"/>
      <c r="G14" s="152"/>
      <c r="H14" s="152"/>
    </row>
    <row r="15" spans="1:8" ht="14.25">
      <c r="A15" s="146"/>
      <c r="B15" s="147" t="s">
        <v>190</v>
      </c>
      <c r="C15" s="234" t="s">
        <v>192</v>
      </c>
      <c r="D15" s="234"/>
      <c r="E15" s="234"/>
      <c r="F15" s="234"/>
      <c r="G15" s="234"/>
      <c r="H15" s="234"/>
    </row>
    <row r="16" spans="1:8" ht="17.25">
      <c r="A16" s="151"/>
      <c r="B16" s="147"/>
      <c r="C16" s="234"/>
      <c r="D16" s="234"/>
      <c r="E16" s="234"/>
      <c r="F16" s="234"/>
      <c r="G16" s="234"/>
      <c r="H16" s="234"/>
    </row>
    <row r="17" spans="1:8" ht="14.25">
      <c r="A17" s="146"/>
      <c r="B17" s="147"/>
      <c r="C17" s="152"/>
      <c r="D17" s="152"/>
      <c r="E17" s="152"/>
      <c r="F17" s="152"/>
      <c r="G17" s="152"/>
      <c r="H17" s="152"/>
    </row>
    <row r="18" spans="1:8" ht="14.25">
      <c r="A18" s="146"/>
      <c r="B18" s="147" t="s">
        <v>184</v>
      </c>
      <c r="C18" s="234" t="s">
        <v>200</v>
      </c>
      <c r="D18" s="234"/>
      <c r="E18" s="234"/>
      <c r="F18" s="234"/>
      <c r="G18" s="234"/>
      <c r="H18" s="234"/>
    </row>
    <row r="19" spans="1:8" ht="17.25">
      <c r="A19" s="151"/>
      <c r="B19" s="147"/>
      <c r="C19" s="234"/>
      <c r="D19" s="234"/>
      <c r="E19" s="234"/>
      <c r="F19" s="234"/>
      <c r="G19" s="234"/>
      <c r="H19" s="234"/>
    </row>
    <row r="20" spans="1:8" ht="14.25">
      <c r="A20" s="146"/>
      <c r="B20" s="147"/>
      <c r="C20" s="152"/>
      <c r="D20" s="152"/>
      <c r="E20" s="152"/>
      <c r="F20" s="152"/>
      <c r="G20" s="152"/>
      <c r="H20" s="152"/>
    </row>
    <row r="21" spans="1:8" ht="14.25">
      <c r="A21" s="146"/>
      <c r="B21" s="147" t="s">
        <v>185</v>
      </c>
      <c r="C21" s="234" t="s">
        <v>201</v>
      </c>
      <c r="D21" s="234"/>
      <c r="E21" s="234"/>
      <c r="F21" s="234"/>
      <c r="G21" s="234"/>
      <c r="H21" s="234"/>
    </row>
    <row r="22" spans="1:8" ht="17.25">
      <c r="A22" s="151"/>
      <c r="B22" s="147"/>
      <c r="C22" s="234"/>
      <c r="D22" s="234"/>
      <c r="E22" s="234"/>
      <c r="F22" s="234"/>
      <c r="G22" s="234"/>
      <c r="H22" s="234"/>
    </row>
    <row r="23" spans="1:8" ht="14.25">
      <c r="A23" s="146"/>
      <c r="B23" s="147"/>
      <c r="C23" s="152"/>
      <c r="D23" s="152"/>
      <c r="E23" s="152"/>
      <c r="F23" s="152"/>
      <c r="G23" s="152"/>
      <c r="H23" s="152"/>
    </row>
    <row r="24" spans="1:8" ht="14.25">
      <c r="A24" s="146"/>
      <c r="B24" s="147" t="s">
        <v>186</v>
      </c>
      <c r="C24" s="234" t="s">
        <v>193</v>
      </c>
      <c r="D24" s="234"/>
      <c r="E24" s="234"/>
      <c r="F24" s="234"/>
      <c r="G24" s="234"/>
      <c r="H24" s="234"/>
    </row>
    <row r="25" spans="1:8" ht="17.25">
      <c r="A25" s="151"/>
      <c r="B25" s="147"/>
      <c r="C25" s="234"/>
      <c r="D25" s="234"/>
      <c r="E25" s="234"/>
      <c r="F25" s="234"/>
      <c r="G25" s="234"/>
      <c r="H25" s="234"/>
    </row>
    <row r="26" spans="1:8" ht="14.25">
      <c r="A26" s="146"/>
      <c r="B26" s="147"/>
      <c r="C26" s="152"/>
      <c r="D26" s="152"/>
      <c r="E26" s="152"/>
      <c r="F26" s="152"/>
      <c r="G26" s="152"/>
      <c r="H26" s="152"/>
    </row>
    <row r="27" spans="1:8" ht="14.25">
      <c r="A27" s="146"/>
      <c r="B27" s="147" t="s">
        <v>187</v>
      </c>
      <c r="C27" s="234" t="s">
        <v>194</v>
      </c>
      <c r="D27" s="234"/>
      <c r="E27" s="234"/>
      <c r="F27" s="234"/>
      <c r="G27" s="234"/>
      <c r="H27" s="234"/>
    </row>
    <row r="28" spans="1:8" ht="14.25">
      <c r="A28" s="146"/>
      <c r="B28" s="147"/>
      <c r="C28" s="153"/>
      <c r="D28" s="153"/>
      <c r="E28" s="153"/>
      <c r="F28" s="153"/>
      <c r="G28" s="153"/>
      <c r="H28" s="153"/>
    </row>
    <row r="29" spans="1:8" ht="14.25">
      <c r="A29" s="146"/>
      <c r="B29" s="147" t="s">
        <v>188</v>
      </c>
      <c r="C29" s="234" t="s">
        <v>195</v>
      </c>
      <c r="D29" s="234"/>
      <c r="E29" s="234"/>
      <c r="F29" s="234"/>
      <c r="G29" s="234"/>
      <c r="H29" s="234"/>
    </row>
    <row r="30" spans="1:8" ht="17.25">
      <c r="A30" s="151"/>
      <c r="B30" s="147"/>
      <c r="C30" s="234"/>
      <c r="D30" s="234"/>
      <c r="E30" s="234"/>
      <c r="F30" s="234"/>
      <c r="G30" s="234"/>
      <c r="H30" s="234"/>
    </row>
    <row r="31" spans="1:8" ht="14.25">
      <c r="A31" s="146"/>
      <c r="B31" s="147"/>
      <c r="C31" s="152"/>
      <c r="D31" s="152"/>
      <c r="E31" s="152"/>
      <c r="F31" s="152"/>
      <c r="G31" s="152"/>
      <c r="H31" s="152"/>
    </row>
    <row r="32" spans="1:8" ht="14.25">
      <c r="A32" s="146"/>
      <c r="B32" s="147" t="s">
        <v>182</v>
      </c>
      <c r="C32" s="234" t="s">
        <v>198</v>
      </c>
      <c r="D32" s="234"/>
      <c r="E32" s="234"/>
      <c r="F32" s="234"/>
      <c r="G32" s="234"/>
      <c r="H32" s="234"/>
    </row>
    <row r="33" spans="1:8" ht="14.25">
      <c r="A33" s="146"/>
      <c r="B33" s="147"/>
      <c r="C33" s="153"/>
      <c r="D33" s="153"/>
      <c r="E33" s="153"/>
      <c r="F33" s="153"/>
      <c r="G33" s="153"/>
      <c r="H33" s="153"/>
    </row>
    <row r="34" spans="1:8" ht="14.25">
      <c r="A34" s="146"/>
      <c r="B34" s="147" t="s">
        <v>189</v>
      </c>
      <c r="C34" s="234" t="s">
        <v>199</v>
      </c>
      <c r="D34" s="234"/>
      <c r="E34" s="234"/>
      <c r="F34" s="234"/>
      <c r="G34" s="234"/>
      <c r="H34" s="234"/>
    </row>
    <row r="35" spans="1:8" ht="14.25">
      <c r="A35" s="146"/>
      <c r="B35" s="148"/>
      <c r="C35" s="153"/>
      <c r="D35" s="153"/>
      <c r="E35" s="153"/>
      <c r="F35" s="153"/>
      <c r="G35" s="153"/>
      <c r="H35" s="153"/>
    </row>
    <row r="36" spans="1:8" ht="14.25">
      <c r="A36" s="146"/>
      <c r="B36" s="148"/>
      <c r="C36" s="141"/>
      <c r="D36" s="141"/>
      <c r="E36" s="141"/>
      <c r="F36" s="141"/>
      <c r="G36" s="141"/>
      <c r="H36" s="141"/>
    </row>
    <row r="37" spans="1:8">
      <c r="C37" s="235" t="s">
        <v>177</v>
      </c>
      <c r="D37" s="235"/>
      <c r="E37" s="235"/>
      <c r="F37" s="235"/>
      <c r="G37" s="235"/>
      <c r="H37" s="235"/>
    </row>
    <row r="38" spans="1:8">
      <c r="C38" s="143"/>
    </row>
    <row r="39" spans="1:8">
      <c r="C39" s="143"/>
    </row>
    <row r="40" spans="1:8">
      <c r="B40" s="235" t="s">
        <v>197</v>
      </c>
      <c r="C40" s="235"/>
      <c r="D40" s="235"/>
      <c r="E40" s="235"/>
      <c r="F40" s="235"/>
      <c r="G40" s="235"/>
      <c r="H40" s="235"/>
    </row>
    <row r="41" spans="1:8">
      <c r="C41" s="149"/>
      <c r="D41" s="141"/>
      <c r="E41" s="141"/>
      <c r="F41" s="141"/>
      <c r="G41" s="141"/>
      <c r="H41" s="141"/>
    </row>
    <row r="42" spans="1:8">
      <c r="C42" s="143"/>
    </row>
    <row r="43" spans="1:8">
      <c r="D43" s="144" t="s">
        <v>179</v>
      </c>
      <c r="F43" s="235"/>
      <c r="G43" s="235"/>
      <c r="H43" s="235"/>
    </row>
    <row r="44" spans="1:8">
      <c r="C44" s="143"/>
      <c r="D44" s="144"/>
      <c r="F44" s="235"/>
      <c r="G44" s="235"/>
      <c r="H44" s="235"/>
    </row>
    <row r="45" spans="1:8">
      <c r="C45" s="143"/>
      <c r="D45" s="144"/>
      <c r="F45" s="141"/>
      <c r="G45" s="141"/>
      <c r="H45" s="141"/>
    </row>
    <row r="46" spans="1:8">
      <c r="D46" s="144" t="s">
        <v>178</v>
      </c>
      <c r="F46" s="235"/>
      <c r="G46" s="235"/>
      <c r="H46" s="235"/>
    </row>
    <row r="47" spans="1:8">
      <c r="C47" s="143"/>
      <c r="D47" s="144"/>
    </row>
    <row r="48" spans="1:8">
      <c r="C48" s="143"/>
      <c r="D48" s="144"/>
    </row>
    <row r="49" spans="4:8">
      <c r="D49" s="140" t="s">
        <v>181</v>
      </c>
      <c r="E49" s="150"/>
      <c r="F49" s="150"/>
      <c r="G49" s="150" t="s">
        <v>180</v>
      </c>
      <c r="H49" s="150"/>
    </row>
  </sheetData>
  <mergeCells count="17">
    <mergeCell ref="F43:H44"/>
    <mergeCell ref="F46:H46"/>
    <mergeCell ref="B40:H40"/>
    <mergeCell ref="C27:H27"/>
    <mergeCell ref="C32:H32"/>
    <mergeCell ref="C34:H34"/>
    <mergeCell ref="C37:H37"/>
    <mergeCell ref="B2:H2"/>
    <mergeCell ref="B4:H4"/>
    <mergeCell ref="B7:H7"/>
    <mergeCell ref="B9:H9"/>
    <mergeCell ref="C21:H22"/>
    <mergeCell ref="C24:H25"/>
    <mergeCell ref="C29:H30"/>
    <mergeCell ref="C11:H13"/>
    <mergeCell ref="C15:H16"/>
    <mergeCell ref="C18:H19"/>
  </mergeCells>
  <phoneticPr fontId="3"/>
  <printOptions horizontalCentered="1"/>
  <pageMargins left="0.78740157480314965" right="0.78740157480314965" top="0.98425196850393704" bottom="0.59055118110236227"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2:I51"/>
  <sheetViews>
    <sheetView view="pageBreakPreview" zoomScale="60" workbookViewId="0">
      <selection activeCell="L41" sqref="L41"/>
    </sheetView>
  </sheetViews>
  <sheetFormatPr defaultRowHeight="13.5"/>
  <cols>
    <col min="1" max="1" width="1.875" style="150" customWidth="1"/>
    <col min="2" max="2" width="14" style="156" customWidth="1"/>
    <col min="3" max="3" width="2" style="150" customWidth="1"/>
    <col min="4" max="4" width="16.375" style="150" bestFit="1" customWidth="1"/>
    <col min="5" max="5" width="2.125" style="150" customWidth="1"/>
    <col min="6" max="6" width="28" style="150" customWidth="1"/>
    <col min="7" max="7" width="4.125" style="150" customWidth="1"/>
    <col min="8" max="8" width="2.125" style="150" customWidth="1"/>
    <col min="9" max="9" width="17" style="150" customWidth="1"/>
    <col min="10" max="10" width="1.5" style="150" customWidth="1"/>
    <col min="11" max="16384" width="9" style="150"/>
  </cols>
  <sheetData>
    <row r="2" spans="1:9" ht="14.25">
      <c r="A2" s="164"/>
      <c r="B2" s="238" t="s">
        <v>203</v>
      </c>
      <c r="C2" s="238"/>
      <c r="D2" s="238"/>
      <c r="E2" s="238"/>
      <c r="F2" s="238"/>
      <c r="G2" s="238"/>
      <c r="H2" s="238"/>
      <c r="I2" s="238"/>
    </row>
    <row r="3" spans="1:9">
      <c r="B3" s="191"/>
      <c r="C3" s="191"/>
      <c r="D3" s="191"/>
      <c r="E3" s="191"/>
      <c r="F3" s="191"/>
      <c r="G3" s="191"/>
      <c r="H3" s="191"/>
      <c r="I3" s="191"/>
    </row>
    <row r="4" spans="1:9" ht="21">
      <c r="A4" s="165"/>
      <c r="B4" s="245" t="s">
        <v>221</v>
      </c>
      <c r="C4" s="245"/>
      <c r="D4" s="245"/>
      <c r="E4" s="245"/>
      <c r="F4" s="245"/>
      <c r="G4" s="245"/>
      <c r="H4" s="245"/>
      <c r="I4" s="245"/>
    </row>
    <row r="5" spans="1:9">
      <c r="B5" s="137"/>
      <c r="C5" s="160"/>
      <c r="D5" s="140"/>
      <c r="E5" s="140"/>
      <c r="G5" s="191"/>
      <c r="H5" s="191"/>
      <c r="I5" s="191"/>
    </row>
    <row r="6" spans="1:9">
      <c r="B6" s="137"/>
      <c r="C6" s="160"/>
      <c r="D6" s="140"/>
      <c r="E6" s="140"/>
      <c r="G6" s="191"/>
      <c r="H6" s="191"/>
      <c r="I6" s="191"/>
    </row>
    <row r="7" spans="1:9" ht="14.25">
      <c r="A7" s="164"/>
      <c r="B7" s="242" t="s">
        <v>222</v>
      </c>
      <c r="C7" s="242"/>
      <c r="D7" s="242"/>
      <c r="E7" s="242"/>
      <c r="F7" s="242"/>
      <c r="G7" s="242"/>
      <c r="H7" s="242"/>
      <c r="I7" s="242"/>
    </row>
    <row r="8" spans="1:9">
      <c r="B8" s="111"/>
      <c r="C8" s="160"/>
      <c r="D8" s="140"/>
      <c r="E8" s="140"/>
    </row>
    <row r="9" spans="1:9" ht="14.25">
      <c r="A9" s="164"/>
      <c r="B9" s="695" t="s">
        <v>510</v>
      </c>
      <c r="C9" s="695"/>
      <c r="D9" s="695"/>
      <c r="E9" s="695"/>
      <c r="F9" s="695"/>
      <c r="G9" s="695"/>
      <c r="H9" s="695"/>
      <c r="I9" s="695"/>
    </row>
    <row r="10" spans="1:9" ht="14.25">
      <c r="B10" s="696"/>
      <c r="C10" s="696"/>
      <c r="D10" s="696"/>
      <c r="E10" s="696"/>
      <c r="F10" s="696"/>
      <c r="G10" s="696"/>
      <c r="H10" s="696"/>
      <c r="I10" s="139" t="s">
        <v>215</v>
      </c>
    </row>
    <row r="11" spans="1:9" ht="14.25">
      <c r="B11" s="113"/>
      <c r="C11" s="160"/>
      <c r="D11" s="140"/>
      <c r="E11" s="140"/>
      <c r="I11" s="139"/>
    </row>
    <row r="12" spans="1:9">
      <c r="B12" s="150"/>
      <c r="D12" s="163" t="s">
        <v>205</v>
      </c>
      <c r="E12" s="136"/>
      <c r="F12" s="244" t="s">
        <v>206</v>
      </c>
      <c r="G12" s="244"/>
      <c r="H12" s="157"/>
    </row>
    <row r="13" spans="1:9">
      <c r="B13" s="150"/>
      <c r="D13" s="159"/>
      <c r="E13" s="136"/>
      <c r="F13" s="154"/>
      <c r="G13" s="154"/>
      <c r="H13" s="157"/>
    </row>
    <row r="14" spans="1:9">
      <c r="B14" s="150"/>
      <c r="D14" s="163" t="s">
        <v>178</v>
      </c>
      <c r="E14" s="136"/>
      <c r="F14" s="240" t="s">
        <v>206</v>
      </c>
      <c r="G14" s="241"/>
      <c r="H14" s="158"/>
    </row>
    <row r="15" spans="1:9">
      <c r="B15" s="150"/>
      <c r="D15" s="159"/>
      <c r="E15" s="136"/>
      <c r="F15" s="154"/>
      <c r="G15" s="155"/>
      <c r="H15" s="158"/>
    </row>
    <row r="16" spans="1:9">
      <c r="B16" s="150"/>
      <c r="D16" s="163" t="s">
        <v>207</v>
      </c>
      <c r="E16" s="136"/>
      <c r="F16" s="240" t="s">
        <v>206</v>
      </c>
      <c r="G16" s="241"/>
      <c r="H16" s="158"/>
    </row>
    <row r="17" spans="1:9">
      <c r="B17" s="136"/>
      <c r="C17" s="160"/>
    </row>
    <row r="18" spans="1:9">
      <c r="B18" s="136"/>
      <c r="C18" s="160"/>
    </row>
    <row r="19" spans="1:9">
      <c r="B19" s="136"/>
      <c r="C19" s="160"/>
    </row>
    <row r="20" spans="1:9">
      <c r="B20" s="136"/>
      <c r="C20" s="160"/>
    </row>
    <row r="21" spans="1:9">
      <c r="B21" s="160"/>
      <c r="C21" s="160"/>
      <c r="I21" s="139" t="s">
        <v>216</v>
      </c>
    </row>
    <row r="22" spans="1:9" ht="17.25">
      <c r="A22" s="162"/>
      <c r="B22" s="246" t="s">
        <v>213</v>
      </c>
      <c r="C22" s="246"/>
      <c r="D22" s="246"/>
      <c r="E22" s="246"/>
      <c r="F22" s="246"/>
      <c r="G22" s="246"/>
      <c r="H22" s="192"/>
    </row>
    <row r="23" spans="1:9">
      <c r="B23" s="234" t="s">
        <v>220</v>
      </c>
      <c r="C23" s="234"/>
      <c r="D23" s="234"/>
      <c r="E23" s="234"/>
      <c r="F23" s="234"/>
      <c r="G23" s="234"/>
      <c r="H23" s="234"/>
    </row>
    <row r="24" spans="1:9" ht="17.25">
      <c r="A24" s="162"/>
      <c r="B24" s="234"/>
      <c r="C24" s="234"/>
      <c r="D24" s="234"/>
      <c r="E24" s="234"/>
      <c r="F24" s="234"/>
      <c r="G24" s="234"/>
      <c r="H24" s="234"/>
    </row>
    <row r="25" spans="1:9">
      <c r="B25" s="150"/>
    </row>
    <row r="26" spans="1:9">
      <c r="B26" s="136"/>
      <c r="C26" s="160"/>
    </row>
    <row r="27" spans="1:9">
      <c r="B27" s="111"/>
      <c r="C27" s="160"/>
    </row>
    <row r="28" spans="1:9">
      <c r="B28" s="136"/>
      <c r="C28" s="160"/>
    </row>
    <row r="29" spans="1:9">
      <c r="B29" s="160"/>
      <c r="C29" s="160"/>
    </row>
    <row r="30" spans="1:9">
      <c r="B30" s="160"/>
      <c r="C30" s="160"/>
      <c r="I30" s="138"/>
    </row>
    <row r="31" spans="1:9" ht="17.25">
      <c r="A31" s="162"/>
      <c r="B31" s="246" t="s">
        <v>214</v>
      </c>
      <c r="C31" s="697"/>
      <c r="D31" s="697"/>
      <c r="E31" s="697"/>
      <c r="F31" s="697"/>
      <c r="G31" s="697"/>
      <c r="H31" s="698"/>
      <c r="I31" s="139" t="s">
        <v>217</v>
      </c>
    </row>
    <row r="32" spans="1:9">
      <c r="B32" s="234" t="s">
        <v>511</v>
      </c>
      <c r="C32" s="234"/>
      <c r="D32" s="234"/>
      <c r="E32" s="234"/>
      <c r="F32" s="234"/>
      <c r="G32" s="234"/>
      <c r="H32" s="234"/>
    </row>
    <row r="33" spans="1:9" ht="17.25">
      <c r="A33" s="162"/>
      <c r="B33" s="234"/>
      <c r="C33" s="234"/>
      <c r="D33" s="234"/>
      <c r="E33" s="234"/>
      <c r="F33" s="234"/>
      <c r="G33" s="234"/>
      <c r="H33" s="234"/>
    </row>
    <row r="34" spans="1:9" ht="17.25">
      <c r="A34" s="162"/>
      <c r="B34" s="234"/>
      <c r="C34" s="234"/>
      <c r="D34" s="234"/>
      <c r="E34" s="234"/>
      <c r="F34" s="234"/>
      <c r="G34" s="234"/>
      <c r="H34" s="234"/>
      <c r="I34" s="138"/>
    </row>
    <row r="35" spans="1:9">
      <c r="B35" s="136"/>
      <c r="C35" s="160"/>
    </row>
    <row r="36" spans="1:9">
      <c r="B36" s="242" t="s">
        <v>219</v>
      </c>
      <c r="C36" s="193"/>
      <c r="D36" s="163" t="s">
        <v>205</v>
      </c>
      <c r="E36" s="136"/>
      <c r="F36" s="244" t="s">
        <v>206</v>
      </c>
      <c r="G36" s="244"/>
    </row>
    <row r="37" spans="1:9">
      <c r="B37" s="242"/>
      <c r="C37" s="193"/>
      <c r="D37" s="163"/>
      <c r="E37" s="136"/>
      <c r="F37" s="154"/>
      <c r="G37" s="154"/>
    </row>
    <row r="38" spans="1:9">
      <c r="B38" s="242"/>
      <c r="C38" s="193"/>
      <c r="D38" s="163" t="s">
        <v>178</v>
      </c>
      <c r="E38" s="136"/>
      <c r="F38" s="240" t="s">
        <v>206</v>
      </c>
      <c r="G38" s="241"/>
    </row>
    <row r="39" spans="1:9">
      <c r="B39" s="242"/>
      <c r="C39" s="193"/>
      <c r="D39" s="163"/>
      <c r="E39" s="136"/>
      <c r="F39" s="154"/>
      <c r="G39" s="155"/>
    </row>
    <row r="40" spans="1:9">
      <c r="B40" s="242"/>
      <c r="C40" s="193"/>
      <c r="D40" s="163" t="s">
        <v>218</v>
      </c>
      <c r="E40" s="136"/>
      <c r="F40" s="240" t="s">
        <v>206</v>
      </c>
      <c r="G40" s="241"/>
    </row>
    <row r="41" spans="1:9">
      <c r="B41" s="136"/>
      <c r="C41" s="160"/>
    </row>
    <row r="42" spans="1:9" ht="17.25">
      <c r="A42" s="162"/>
      <c r="B42" s="243" t="s">
        <v>208</v>
      </c>
      <c r="C42" s="243"/>
      <c r="D42" s="243"/>
      <c r="E42" s="243"/>
      <c r="F42" s="243"/>
      <c r="G42" s="243"/>
    </row>
    <row r="43" spans="1:9" ht="17.25">
      <c r="A43" s="162"/>
      <c r="B43" s="243" t="s">
        <v>209</v>
      </c>
      <c r="C43" s="699"/>
      <c r="D43" s="699"/>
      <c r="E43" s="699"/>
      <c r="F43" s="699"/>
      <c r="G43" s="699"/>
    </row>
    <row r="44" spans="1:9" ht="17.25">
      <c r="A44" s="162"/>
      <c r="B44" s="243" t="s">
        <v>210</v>
      </c>
      <c r="C44" s="699"/>
      <c r="D44" s="699"/>
      <c r="E44" s="699"/>
      <c r="F44" s="699"/>
      <c r="G44" s="699"/>
    </row>
    <row r="45" spans="1:9" ht="17.25">
      <c r="A45" s="162"/>
      <c r="B45" s="243" t="s">
        <v>211</v>
      </c>
      <c r="C45" s="699"/>
      <c r="D45" s="699"/>
      <c r="E45" s="699"/>
      <c r="F45" s="699"/>
      <c r="G45" s="699"/>
    </row>
    <row r="46" spans="1:9" ht="17.25">
      <c r="A46" s="162"/>
      <c r="B46" s="136"/>
      <c r="C46" s="160"/>
    </row>
    <row r="47" spans="1:9" ht="17.25">
      <c r="A47" s="162"/>
      <c r="B47" s="136"/>
      <c r="C47" s="160"/>
    </row>
    <row r="48" spans="1:9" ht="17.25">
      <c r="A48" s="162"/>
      <c r="B48" s="239" t="s">
        <v>212</v>
      </c>
      <c r="C48" s="700"/>
      <c r="D48" s="700"/>
      <c r="E48" s="700"/>
      <c r="F48" s="700"/>
      <c r="G48" s="700"/>
      <c r="H48" s="161"/>
      <c r="I48" s="161"/>
    </row>
    <row r="49" spans="1:9" ht="17.25">
      <c r="A49" s="162"/>
      <c r="B49" s="239" t="s">
        <v>226</v>
      </c>
      <c r="C49" s="700"/>
      <c r="D49" s="700"/>
      <c r="E49" s="700"/>
      <c r="F49" s="700"/>
      <c r="G49" s="700"/>
      <c r="H49" s="161"/>
      <c r="I49" s="161"/>
    </row>
    <row r="50" spans="1:9" ht="17.25">
      <c r="A50" s="162"/>
      <c r="B50" s="239" t="s">
        <v>227</v>
      </c>
      <c r="C50" s="700"/>
      <c r="D50" s="700"/>
      <c r="E50" s="700"/>
      <c r="F50" s="700"/>
      <c r="G50" s="700"/>
      <c r="H50" s="700"/>
      <c r="I50" s="700"/>
    </row>
    <row r="51" spans="1:9">
      <c r="B51" s="192"/>
    </row>
  </sheetData>
  <mergeCells count="22">
    <mergeCell ref="B23:H24"/>
    <mergeCell ref="B9:I9"/>
    <mergeCell ref="B22:G22"/>
    <mergeCell ref="B31:G31"/>
    <mergeCell ref="F12:G12"/>
    <mergeCell ref="F14:G14"/>
    <mergeCell ref="B2:I2"/>
    <mergeCell ref="B50:I50"/>
    <mergeCell ref="B32:H34"/>
    <mergeCell ref="F38:G38"/>
    <mergeCell ref="F40:G40"/>
    <mergeCell ref="B36:B40"/>
    <mergeCell ref="B42:G42"/>
    <mergeCell ref="B43:G43"/>
    <mergeCell ref="F36:G36"/>
    <mergeCell ref="B4:I4"/>
    <mergeCell ref="B44:G44"/>
    <mergeCell ref="B45:G45"/>
    <mergeCell ref="B48:G48"/>
    <mergeCell ref="B49:G49"/>
    <mergeCell ref="F16:G16"/>
    <mergeCell ref="B7:I7"/>
  </mergeCells>
  <phoneticPr fontId="3"/>
  <pageMargins left="0.78740157480314965" right="0.59055118110236227" top="0.78740157480314965"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J24"/>
  <sheetViews>
    <sheetView showGridLines="0" view="pageBreakPreview" zoomScale="70" zoomScaleNormal="100" zoomScaleSheetLayoutView="70" workbookViewId="0">
      <selection activeCell="A47" sqref="A47:XFD47"/>
    </sheetView>
  </sheetViews>
  <sheetFormatPr defaultColWidth="13" defaultRowHeight="12"/>
  <cols>
    <col min="1" max="2" width="13" style="3" customWidth="1"/>
    <col min="3" max="3" width="8.625" style="3" customWidth="1"/>
    <col min="4" max="4" width="7.125" style="3" customWidth="1"/>
    <col min="5" max="5" width="13.625" style="3" customWidth="1"/>
    <col min="6" max="6" width="2.625" style="3" customWidth="1"/>
    <col min="7" max="7" width="10.625" style="3" customWidth="1"/>
    <col min="8" max="9" width="7.625" style="3" customWidth="1"/>
    <col min="10" max="10" width="7.125" style="3" customWidth="1"/>
    <col min="11" max="11" width="1.625" style="3" customWidth="1"/>
    <col min="12" max="16384" width="13" style="3"/>
  </cols>
  <sheetData>
    <row r="1" spans="1:10" ht="12.75">
      <c r="A1" s="27" t="s">
        <v>494</v>
      </c>
      <c r="B1" s="14"/>
      <c r="C1" s="14"/>
      <c r="D1" s="14"/>
      <c r="E1" s="14"/>
      <c r="F1" s="14"/>
      <c r="G1" s="14"/>
      <c r="H1" s="14"/>
      <c r="I1" s="14"/>
      <c r="J1" s="27"/>
    </row>
    <row r="2" spans="1:10" ht="15.75">
      <c r="A2" s="249" t="s">
        <v>124</v>
      </c>
      <c r="B2" s="250"/>
      <c r="C2" s="250"/>
      <c r="D2" s="250"/>
      <c r="E2" s="250"/>
      <c r="F2" s="250"/>
      <c r="G2" s="250"/>
      <c r="H2" s="250"/>
      <c r="I2" s="250"/>
      <c r="J2" s="250"/>
    </row>
    <row r="3" spans="1:10" ht="13.5">
      <c r="A3" s="15"/>
      <c r="B3" s="15"/>
      <c r="C3" s="15"/>
      <c r="D3" s="15"/>
      <c r="E3" s="15"/>
      <c r="F3" s="15"/>
      <c r="G3" s="15"/>
      <c r="H3" s="15"/>
      <c r="I3" s="15"/>
      <c r="J3" s="15"/>
    </row>
    <row r="4" spans="1:10" ht="13.5">
      <c r="A4" s="15"/>
      <c r="B4" s="15"/>
      <c r="C4" s="15"/>
      <c r="D4" s="15"/>
      <c r="E4" s="15"/>
      <c r="F4" s="15"/>
      <c r="G4" s="15"/>
      <c r="H4" s="247" t="s">
        <v>128</v>
      </c>
      <c r="I4" s="248"/>
      <c r="J4" s="248"/>
    </row>
    <row r="5" spans="1:10" ht="13.5">
      <c r="A5" s="15"/>
      <c r="B5" s="15"/>
      <c r="C5" s="15"/>
      <c r="D5" s="15"/>
      <c r="E5" s="15"/>
      <c r="F5" s="15"/>
      <c r="G5" s="15"/>
      <c r="H5" s="15"/>
      <c r="I5" s="15"/>
      <c r="J5" s="15"/>
    </row>
    <row r="6" spans="1:10" ht="13.5">
      <c r="A6" s="251" t="s">
        <v>139</v>
      </c>
      <c r="B6" s="252"/>
      <c r="C6" s="252"/>
      <c r="D6" s="252"/>
      <c r="E6" s="15"/>
      <c r="F6" s="15"/>
      <c r="G6" s="15"/>
      <c r="H6" s="15"/>
      <c r="I6" s="15"/>
      <c r="J6" s="15"/>
    </row>
    <row r="7" spans="1:10" ht="13.5">
      <c r="A7" s="15"/>
      <c r="B7" s="15"/>
      <c r="C7" s="15"/>
      <c r="D7" s="15"/>
      <c r="E7" s="15"/>
      <c r="F7" s="15"/>
      <c r="G7" s="15"/>
      <c r="H7" s="15"/>
      <c r="I7" s="15"/>
      <c r="J7" s="15"/>
    </row>
    <row r="8" spans="1:10" ht="27.2" customHeight="1">
      <c r="A8" s="15"/>
      <c r="B8" s="15"/>
      <c r="C8" s="15"/>
      <c r="D8" s="15"/>
      <c r="E8" s="21" t="s">
        <v>3</v>
      </c>
      <c r="F8" s="21"/>
      <c r="G8" s="16"/>
      <c r="H8" s="15"/>
      <c r="I8" s="15"/>
      <c r="J8" s="15"/>
    </row>
    <row r="9" spans="1:10" ht="27.2" customHeight="1">
      <c r="A9" s="15"/>
      <c r="B9" s="15"/>
      <c r="C9" s="15"/>
      <c r="D9" s="15"/>
      <c r="E9" s="21" t="s">
        <v>5</v>
      </c>
      <c r="F9" s="21"/>
      <c r="G9" s="16"/>
      <c r="H9" s="15"/>
      <c r="I9" s="15"/>
      <c r="J9" s="15"/>
    </row>
    <row r="10" spans="1:10" ht="27.2" customHeight="1">
      <c r="A10" s="15"/>
      <c r="B10" s="15"/>
      <c r="C10" s="15"/>
      <c r="D10" s="15"/>
      <c r="E10" s="21" t="s">
        <v>6</v>
      </c>
      <c r="F10" s="21"/>
      <c r="G10" s="16"/>
      <c r="H10" s="15"/>
      <c r="I10" s="15"/>
      <c r="J10" s="15"/>
    </row>
    <row r="11" spans="1:10" ht="11.45" customHeight="1">
      <c r="A11" s="15"/>
      <c r="B11" s="15"/>
      <c r="C11" s="15"/>
      <c r="D11" s="15"/>
      <c r="E11" s="15"/>
      <c r="F11" s="15"/>
      <c r="G11" s="15"/>
      <c r="H11" s="15"/>
      <c r="I11" s="15"/>
      <c r="J11" s="15"/>
    </row>
    <row r="12" spans="1:10" ht="11.45" customHeight="1">
      <c r="A12" s="15"/>
      <c r="B12" s="15"/>
      <c r="C12" s="15"/>
      <c r="D12" s="15"/>
      <c r="E12" s="15"/>
      <c r="F12" s="15"/>
      <c r="G12" s="15"/>
      <c r="H12" s="15"/>
      <c r="I12" s="15"/>
      <c r="J12" s="15"/>
    </row>
    <row r="13" spans="1:10" ht="18.95" customHeight="1">
      <c r="A13" s="97" t="s">
        <v>120</v>
      </c>
      <c r="B13" s="257" t="s">
        <v>144</v>
      </c>
      <c r="C13" s="257"/>
      <c r="D13" s="257"/>
      <c r="E13" s="257"/>
      <c r="F13" s="257"/>
      <c r="G13" s="257"/>
      <c r="H13" s="257"/>
      <c r="I13" s="257"/>
      <c r="J13" s="257"/>
    </row>
    <row r="14" spans="1:10" ht="11.45" customHeight="1" thickBot="1">
      <c r="A14" s="15"/>
      <c r="B14" s="15"/>
      <c r="C14" s="15"/>
      <c r="D14" s="15"/>
      <c r="E14" s="15"/>
      <c r="F14" s="15"/>
      <c r="G14" s="15"/>
      <c r="H14" s="15"/>
      <c r="I14" s="15"/>
      <c r="J14" s="15"/>
    </row>
    <row r="15" spans="1:10" ht="39.75" customHeight="1">
      <c r="A15" s="82" t="s">
        <v>9</v>
      </c>
      <c r="B15" s="83" t="s">
        <v>10</v>
      </c>
      <c r="C15" s="255" t="s">
        <v>7</v>
      </c>
      <c r="D15" s="255"/>
      <c r="E15" s="255"/>
      <c r="F15" s="255"/>
      <c r="G15" s="255" t="s">
        <v>8</v>
      </c>
      <c r="H15" s="255"/>
      <c r="I15" s="255"/>
      <c r="J15" s="256"/>
    </row>
    <row r="16" spans="1:10" ht="60" customHeight="1">
      <c r="A16" s="17"/>
      <c r="B16" s="18"/>
      <c r="C16" s="253"/>
      <c r="D16" s="253"/>
      <c r="E16" s="253"/>
      <c r="F16" s="253"/>
      <c r="G16" s="253"/>
      <c r="H16" s="253"/>
      <c r="I16" s="253"/>
      <c r="J16" s="254"/>
    </row>
    <row r="17" spans="1:10" ht="60" customHeight="1">
      <c r="A17" s="17"/>
      <c r="B17" s="18"/>
      <c r="C17" s="253"/>
      <c r="D17" s="253"/>
      <c r="E17" s="253"/>
      <c r="F17" s="253"/>
      <c r="G17" s="253"/>
      <c r="H17" s="253"/>
      <c r="I17" s="253"/>
      <c r="J17" s="254"/>
    </row>
    <row r="18" spans="1:10" ht="60" customHeight="1">
      <c r="A18" s="17"/>
      <c r="B18" s="18"/>
      <c r="C18" s="253"/>
      <c r="D18" s="253"/>
      <c r="E18" s="253"/>
      <c r="F18" s="253"/>
      <c r="G18" s="253"/>
      <c r="H18" s="253"/>
      <c r="I18" s="253"/>
      <c r="J18" s="254"/>
    </row>
    <row r="19" spans="1:10" ht="60" customHeight="1">
      <c r="A19" s="17"/>
      <c r="B19" s="18"/>
      <c r="C19" s="253"/>
      <c r="D19" s="253"/>
      <c r="E19" s="253"/>
      <c r="F19" s="253"/>
      <c r="G19" s="253"/>
      <c r="H19" s="253"/>
      <c r="I19" s="253"/>
      <c r="J19" s="254"/>
    </row>
    <row r="20" spans="1:10" ht="60" customHeight="1">
      <c r="A20" s="17"/>
      <c r="B20" s="18"/>
      <c r="C20" s="253"/>
      <c r="D20" s="253"/>
      <c r="E20" s="253"/>
      <c r="F20" s="253"/>
      <c r="G20" s="253"/>
      <c r="H20" s="253"/>
      <c r="I20" s="253"/>
      <c r="J20" s="254"/>
    </row>
    <row r="21" spans="1:10" ht="60" customHeight="1">
      <c r="A21" s="17"/>
      <c r="B21" s="18"/>
      <c r="C21" s="253"/>
      <c r="D21" s="253"/>
      <c r="E21" s="253"/>
      <c r="F21" s="253"/>
      <c r="G21" s="253"/>
      <c r="H21" s="253"/>
      <c r="I21" s="253"/>
      <c r="J21" s="254"/>
    </row>
    <row r="22" spans="1:10" ht="60" customHeight="1">
      <c r="A22" s="17"/>
      <c r="B22" s="18"/>
      <c r="C22" s="253"/>
      <c r="D22" s="253"/>
      <c r="E22" s="253"/>
      <c r="F22" s="253"/>
      <c r="G22" s="253"/>
      <c r="H22" s="253"/>
      <c r="I22" s="253"/>
      <c r="J22" s="254"/>
    </row>
    <row r="23" spans="1:10" ht="60" customHeight="1">
      <c r="A23" s="17"/>
      <c r="B23" s="18"/>
      <c r="C23" s="253"/>
      <c r="D23" s="253"/>
      <c r="E23" s="253"/>
      <c r="F23" s="253"/>
      <c r="G23" s="253"/>
      <c r="H23" s="253"/>
      <c r="I23" s="253"/>
      <c r="J23" s="254"/>
    </row>
    <row r="24" spans="1:10" ht="60" customHeight="1" thickBot="1">
      <c r="A24" s="19"/>
      <c r="B24" s="20"/>
      <c r="C24" s="258"/>
      <c r="D24" s="258"/>
      <c r="E24" s="258"/>
      <c r="F24" s="258"/>
      <c r="G24" s="258"/>
      <c r="H24" s="258"/>
      <c r="I24" s="258"/>
      <c r="J24" s="259"/>
    </row>
  </sheetData>
  <mergeCells count="24">
    <mergeCell ref="C21:F21"/>
    <mergeCell ref="G21:J21"/>
    <mergeCell ref="C22:F22"/>
    <mergeCell ref="G22:J22"/>
    <mergeCell ref="C24:F24"/>
    <mergeCell ref="G24:J24"/>
    <mergeCell ref="C23:F23"/>
    <mergeCell ref="G23:J23"/>
    <mergeCell ref="G19:J19"/>
    <mergeCell ref="C20:F20"/>
    <mergeCell ref="G20:J20"/>
    <mergeCell ref="C17:F17"/>
    <mergeCell ref="G17:J17"/>
    <mergeCell ref="C18:F18"/>
    <mergeCell ref="G18:J18"/>
    <mergeCell ref="C19:F19"/>
    <mergeCell ref="H4:J4"/>
    <mergeCell ref="A2:J2"/>
    <mergeCell ref="A6:D6"/>
    <mergeCell ref="C16:F16"/>
    <mergeCell ref="G16:J16"/>
    <mergeCell ref="G15:J15"/>
    <mergeCell ref="C15:F15"/>
    <mergeCell ref="B13:J13"/>
  </mergeCells>
  <phoneticPr fontId="3"/>
  <pageMargins left="0.78740157480314965" right="0.39370078740157483" top="0.78740157480314965" bottom="0.78740157480314965" header="0.59055118110236227" footer="0.39370078740157483"/>
  <pageSetup paperSize="9" scale="99" orientation="portrait" verticalDpi="0" r:id="rId1"/>
  <headerFooter>
    <oddFooter>&amp;R&amp;"ＭＳ 明朝,標準"&amp;8御坊市新庁舎建設事業 発注者支援（コンストラクション・マネジメント）
業務委託プロポーザル　　</oddFooter>
  </headerFooter>
  <colBreaks count="1" manualBreakCount="1">
    <brk id="10" max="23"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AC51"/>
  <sheetViews>
    <sheetView showGridLines="0" view="pageBreakPreview" zoomScale="115" zoomScaleNormal="70" zoomScaleSheetLayoutView="115" workbookViewId="0">
      <selection activeCell="A47" sqref="A47:XFD47"/>
    </sheetView>
  </sheetViews>
  <sheetFormatPr defaultColWidth="13" defaultRowHeight="21.75" customHeight="1"/>
  <cols>
    <col min="1" max="26" width="3.625" style="3" customWidth="1"/>
    <col min="27" max="29" width="13" style="3" hidden="1" customWidth="1"/>
    <col min="30" max="30" width="13" style="3" customWidth="1"/>
    <col min="31" max="16384" width="13" style="3"/>
  </cols>
  <sheetData>
    <row r="1" spans="1:26" ht="24.75" customHeight="1">
      <c r="A1" s="321" t="s">
        <v>495</v>
      </c>
      <c r="B1" s="321"/>
      <c r="C1" s="321"/>
      <c r="T1" s="301" t="s">
        <v>68</v>
      </c>
      <c r="U1" s="301"/>
      <c r="V1" s="301"/>
      <c r="W1" s="301"/>
      <c r="X1" s="301"/>
      <c r="Y1" s="301"/>
      <c r="Z1" s="301"/>
    </row>
    <row r="2" spans="1:26" ht="21.4" customHeight="1">
      <c r="A2" s="312" t="s">
        <v>452</v>
      </c>
      <c r="B2" s="313"/>
      <c r="C2" s="313"/>
      <c r="D2" s="313"/>
      <c r="E2" s="313"/>
      <c r="F2" s="313"/>
      <c r="G2" s="313"/>
      <c r="H2" s="313"/>
      <c r="I2" s="313"/>
      <c r="J2" s="313"/>
      <c r="K2" s="313"/>
      <c r="L2" s="313"/>
      <c r="M2" s="313"/>
      <c r="N2" s="313"/>
      <c r="O2" s="313"/>
      <c r="P2" s="313"/>
      <c r="Q2" s="313"/>
      <c r="R2" s="313"/>
      <c r="S2" s="313"/>
      <c r="T2" s="313"/>
      <c r="U2" s="313"/>
      <c r="V2" s="313"/>
      <c r="W2" s="313"/>
      <c r="X2" s="313"/>
      <c r="Y2" s="313"/>
      <c r="Z2" s="314"/>
    </row>
    <row r="3" spans="1:26" ht="9.9499999999999993" customHeight="1">
      <c r="A3" s="315"/>
      <c r="B3" s="316"/>
      <c r="C3" s="316"/>
      <c r="D3" s="316"/>
      <c r="E3" s="316"/>
      <c r="F3" s="316"/>
      <c r="G3" s="316"/>
      <c r="H3" s="316"/>
      <c r="I3" s="316"/>
      <c r="J3" s="316"/>
      <c r="K3" s="316"/>
      <c r="L3" s="316"/>
      <c r="M3" s="316"/>
      <c r="N3" s="316"/>
      <c r="O3" s="316"/>
      <c r="P3" s="316"/>
      <c r="Q3" s="316"/>
      <c r="R3" s="316"/>
      <c r="S3" s="316"/>
      <c r="T3" s="316"/>
      <c r="U3" s="316"/>
      <c r="V3" s="316"/>
      <c r="W3" s="316"/>
      <c r="X3" s="316"/>
      <c r="Y3" s="316"/>
      <c r="Z3" s="317"/>
    </row>
    <row r="4" spans="1:26" ht="21.4" customHeight="1">
      <c r="A4" s="302" t="s">
        <v>451</v>
      </c>
      <c r="B4" s="302"/>
      <c r="C4" s="302"/>
      <c r="D4" s="302"/>
      <c r="E4" s="302"/>
      <c r="F4" s="302"/>
      <c r="G4" s="302"/>
      <c r="H4" s="302"/>
      <c r="I4" s="302"/>
      <c r="J4" s="302"/>
      <c r="K4" s="302"/>
      <c r="L4" s="302"/>
      <c r="M4" s="302"/>
      <c r="N4" s="302"/>
      <c r="O4" s="318" t="s">
        <v>23</v>
      </c>
      <c r="P4" s="319"/>
      <c r="Q4" s="319"/>
      <c r="R4" s="319"/>
      <c r="S4" s="319"/>
      <c r="T4" s="319"/>
      <c r="U4" s="319"/>
      <c r="V4" s="319"/>
      <c r="W4" s="319"/>
      <c r="X4" s="319"/>
      <c r="Y4" s="319"/>
      <c r="Z4" s="320"/>
    </row>
    <row r="5" spans="1:26" ht="21.4" customHeight="1">
      <c r="A5" s="294"/>
      <c r="B5" s="295"/>
      <c r="C5" s="295"/>
      <c r="D5" s="295"/>
      <c r="E5" s="295"/>
      <c r="F5" s="295"/>
      <c r="G5" s="295"/>
      <c r="H5" s="295"/>
      <c r="I5" s="295"/>
      <c r="J5" s="295"/>
      <c r="K5" s="295"/>
      <c r="L5" s="295"/>
      <c r="M5" s="295"/>
      <c r="N5" s="296"/>
      <c r="O5" s="297"/>
      <c r="P5" s="298"/>
      <c r="Q5" s="298"/>
      <c r="R5" s="298"/>
      <c r="S5" s="298"/>
      <c r="T5" s="298"/>
      <c r="U5" s="298"/>
      <c r="V5" s="298"/>
      <c r="W5" s="298"/>
      <c r="X5" s="298"/>
      <c r="Y5" s="298"/>
      <c r="Z5" s="299"/>
    </row>
    <row r="6" spans="1:26" ht="21.4" customHeight="1">
      <c r="A6" s="81" t="s">
        <v>24</v>
      </c>
      <c r="B6" s="300"/>
      <c r="C6" s="300"/>
      <c r="D6" s="300"/>
      <c r="E6" s="300"/>
      <c r="F6" s="300"/>
      <c r="G6" s="81" t="s">
        <v>25</v>
      </c>
      <c r="H6" s="300"/>
      <c r="I6" s="300"/>
      <c r="J6" s="300"/>
      <c r="K6" s="300"/>
      <c r="L6" s="300"/>
      <c r="M6" s="301" t="s">
        <v>450</v>
      </c>
      <c r="N6" s="301"/>
      <c r="O6" s="300"/>
      <c r="P6" s="300"/>
      <c r="Q6" s="300"/>
      <c r="R6" s="300"/>
      <c r="S6" s="300"/>
      <c r="T6" s="300"/>
      <c r="U6" s="300"/>
      <c r="V6" s="300"/>
      <c r="W6" s="300"/>
      <c r="X6" s="300"/>
      <c r="Y6" s="300"/>
      <c r="Z6" s="300"/>
    </row>
    <row r="7" spans="1:26" ht="21.4" customHeight="1">
      <c r="A7" s="302" t="s">
        <v>449</v>
      </c>
      <c r="B7" s="302"/>
      <c r="C7" s="302"/>
      <c r="D7" s="302"/>
      <c r="E7" s="302"/>
      <c r="F7" s="302" t="s">
        <v>448</v>
      </c>
      <c r="G7" s="302"/>
      <c r="H7" s="302"/>
      <c r="I7" s="302"/>
      <c r="J7" s="302"/>
      <c r="K7" s="302"/>
      <c r="L7" s="302"/>
      <c r="M7" s="302" t="s">
        <v>26</v>
      </c>
      <c r="N7" s="302"/>
      <c r="O7" s="302"/>
      <c r="P7" s="301" t="s">
        <v>95</v>
      </c>
      <c r="Q7" s="301"/>
      <c r="R7" s="301"/>
      <c r="S7" s="301"/>
      <c r="T7" s="301"/>
      <c r="U7" s="301"/>
      <c r="V7" s="301"/>
      <c r="W7" s="301"/>
      <c r="X7" s="301"/>
      <c r="Y7" s="301"/>
      <c r="Z7" s="301"/>
    </row>
    <row r="8" spans="1:26" ht="21.4" customHeight="1">
      <c r="A8" s="303" t="s">
        <v>111</v>
      </c>
      <c r="B8" s="304"/>
      <c r="C8" s="304"/>
      <c r="D8" s="304"/>
      <c r="E8" s="305"/>
      <c r="F8" s="261" t="s">
        <v>445</v>
      </c>
      <c r="G8" s="261"/>
      <c r="H8" s="261"/>
      <c r="I8" s="261"/>
      <c r="J8" s="261"/>
      <c r="K8" s="261"/>
      <c r="L8" s="261"/>
      <c r="M8" s="262"/>
      <c r="N8" s="262"/>
      <c r="O8" s="174" t="s">
        <v>431</v>
      </c>
      <c r="P8" s="263"/>
      <c r="Q8" s="264"/>
      <c r="R8" s="264"/>
      <c r="S8" s="264"/>
      <c r="T8" s="264"/>
      <c r="U8" s="264"/>
      <c r="V8" s="264"/>
      <c r="W8" s="264"/>
      <c r="X8" s="264"/>
      <c r="Y8" s="264"/>
      <c r="Z8" s="265"/>
    </row>
    <row r="9" spans="1:26" ht="21.4" customHeight="1">
      <c r="A9" s="306"/>
      <c r="B9" s="307"/>
      <c r="C9" s="307"/>
      <c r="D9" s="307"/>
      <c r="E9" s="308"/>
      <c r="F9" s="261" t="s">
        <v>439</v>
      </c>
      <c r="G9" s="261"/>
      <c r="H9" s="261"/>
      <c r="I9" s="261"/>
      <c r="J9" s="261"/>
      <c r="K9" s="261"/>
      <c r="L9" s="261"/>
      <c r="M9" s="262"/>
      <c r="N9" s="262"/>
      <c r="O9" s="174" t="s">
        <v>431</v>
      </c>
      <c r="P9" s="266"/>
      <c r="Q9" s="267"/>
      <c r="R9" s="267"/>
      <c r="S9" s="267"/>
      <c r="T9" s="267"/>
      <c r="U9" s="267"/>
      <c r="V9" s="267"/>
      <c r="W9" s="267"/>
      <c r="X9" s="267"/>
      <c r="Y9" s="267"/>
      <c r="Z9" s="268"/>
    </row>
    <row r="10" spans="1:26" ht="21.4" customHeight="1">
      <c r="A10" s="306"/>
      <c r="B10" s="307"/>
      <c r="C10" s="307"/>
      <c r="D10" s="307"/>
      <c r="E10" s="308"/>
      <c r="F10" s="272" t="s">
        <v>436</v>
      </c>
      <c r="G10" s="272"/>
      <c r="H10" s="272"/>
      <c r="I10" s="272"/>
      <c r="J10" s="272"/>
      <c r="K10" s="272"/>
      <c r="L10" s="272"/>
      <c r="M10" s="262"/>
      <c r="N10" s="262"/>
      <c r="O10" s="273" t="s">
        <v>438</v>
      </c>
      <c r="P10" s="266"/>
      <c r="Q10" s="267"/>
      <c r="R10" s="267"/>
      <c r="S10" s="267"/>
      <c r="T10" s="267"/>
      <c r="U10" s="267"/>
      <c r="V10" s="267"/>
      <c r="W10" s="267"/>
      <c r="X10" s="267"/>
      <c r="Y10" s="267"/>
      <c r="Z10" s="268"/>
    </row>
    <row r="11" spans="1:26" ht="21.4" customHeight="1">
      <c r="A11" s="309"/>
      <c r="B11" s="310"/>
      <c r="C11" s="310"/>
      <c r="D11" s="310"/>
      <c r="E11" s="311"/>
      <c r="F11" s="272"/>
      <c r="G11" s="272"/>
      <c r="H11" s="272"/>
      <c r="I11" s="272"/>
      <c r="J11" s="272"/>
      <c r="K11" s="272"/>
      <c r="L11" s="272"/>
      <c r="M11" s="262"/>
      <c r="N11" s="262"/>
      <c r="O11" s="273"/>
      <c r="P11" s="269"/>
      <c r="Q11" s="270"/>
      <c r="R11" s="270"/>
      <c r="S11" s="270"/>
      <c r="T11" s="270"/>
      <c r="U11" s="270"/>
      <c r="V11" s="270"/>
      <c r="W11" s="270"/>
      <c r="X11" s="270"/>
      <c r="Y11" s="270"/>
      <c r="Z11" s="271"/>
    </row>
    <row r="12" spans="1:26" ht="21.4" customHeight="1">
      <c r="A12" s="260" t="s">
        <v>447</v>
      </c>
      <c r="B12" s="260"/>
      <c r="C12" s="260"/>
      <c r="D12" s="260"/>
      <c r="E12" s="260"/>
      <c r="F12" s="261" t="s">
        <v>442</v>
      </c>
      <c r="G12" s="261"/>
      <c r="H12" s="261"/>
      <c r="I12" s="261"/>
      <c r="J12" s="261"/>
      <c r="K12" s="261"/>
      <c r="L12" s="261"/>
      <c r="M12" s="262"/>
      <c r="N12" s="262"/>
      <c r="O12" s="174" t="s">
        <v>431</v>
      </c>
      <c r="P12" s="263"/>
      <c r="Q12" s="264"/>
      <c r="R12" s="264"/>
      <c r="S12" s="264"/>
      <c r="T12" s="264"/>
      <c r="U12" s="264"/>
      <c r="V12" s="264"/>
      <c r="W12" s="264"/>
      <c r="X12" s="264"/>
      <c r="Y12" s="264"/>
      <c r="Z12" s="265"/>
    </row>
    <row r="13" spans="1:26" ht="21.4" customHeight="1">
      <c r="A13" s="260"/>
      <c r="B13" s="260"/>
      <c r="C13" s="260"/>
      <c r="D13" s="260"/>
      <c r="E13" s="260"/>
      <c r="F13" s="261" t="s">
        <v>439</v>
      </c>
      <c r="G13" s="261"/>
      <c r="H13" s="261"/>
      <c r="I13" s="261"/>
      <c r="J13" s="261"/>
      <c r="K13" s="261"/>
      <c r="L13" s="261"/>
      <c r="M13" s="262"/>
      <c r="N13" s="262"/>
      <c r="O13" s="174" t="s">
        <v>446</v>
      </c>
      <c r="P13" s="266"/>
      <c r="Q13" s="267"/>
      <c r="R13" s="267"/>
      <c r="S13" s="267"/>
      <c r="T13" s="267"/>
      <c r="U13" s="267"/>
      <c r="V13" s="267"/>
      <c r="W13" s="267"/>
      <c r="X13" s="267"/>
      <c r="Y13" s="267"/>
      <c r="Z13" s="268"/>
    </row>
    <row r="14" spans="1:26" ht="21.4" customHeight="1">
      <c r="A14" s="260"/>
      <c r="B14" s="260"/>
      <c r="C14" s="260"/>
      <c r="D14" s="260"/>
      <c r="E14" s="260"/>
      <c r="F14" s="272" t="s">
        <v>443</v>
      </c>
      <c r="G14" s="272"/>
      <c r="H14" s="272"/>
      <c r="I14" s="272"/>
      <c r="J14" s="272"/>
      <c r="K14" s="272"/>
      <c r="L14" s="272"/>
      <c r="M14" s="262"/>
      <c r="N14" s="262"/>
      <c r="O14" s="273" t="s">
        <v>438</v>
      </c>
      <c r="P14" s="266"/>
      <c r="Q14" s="267"/>
      <c r="R14" s="267"/>
      <c r="S14" s="267"/>
      <c r="T14" s="267"/>
      <c r="U14" s="267"/>
      <c r="V14" s="267"/>
      <c r="W14" s="267"/>
      <c r="X14" s="267"/>
      <c r="Y14" s="267"/>
      <c r="Z14" s="268"/>
    </row>
    <row r="15" spans="1:26" ht="21.4" customHeight="1">
      <c r="A15" s="260"/>
      <c r="B15" s="260"/>
      <c r="C15" s="260"/>
      <c r="D15" s="260"/>
      <c r="E15" s="260"/>
      <c r="F15" s="272"/>
      <c r="G15" s="272"/>
      <c r="H15" s="272"/>
      <c r="I15" s="272"/>
      <c r="J15" s="272"/>
      <c r="K15" s="272"/>
      <c r="L15" s="272"/>
      <c r="M15" s="262"/>
      <c r="N15" s="262"/>
      <c r="O15" s="273"/>
      <c r="P15" s="269"/>
      <c r="Q15" s="270"/>
      <c r="R15" s="270"/>
      <c r="S15" s="270"/>
      <c r="T15" s="270"/>
      <c r="U15" s="270"/>
      <c r="V15" s="270"/>
      <c r="W15" s="270"/>
      <c r="X15" s="270"/>
      <c r="Y15" s="270"/>
      <c r="Z15" s="271"/>
    </row>
    <row r="16" spans="1:26" ht="21.4" customHeight="1">
      <c r="A16" s="260" t="s">
        <v>367</v>
      </c>
      <c r="B16" s="260"/>
      <c r="C16" s="260"/>
      <c r="D16" s="260"/>
      <c r="E16" s="260"/>
      <c r="F16" s="261" t="s">
        <v>445</v>
      </c>
      <c r="G16" s="261"/>
      <c r="H16" s="261"/>
      <c r="I16" s="261"/>
      <c r="J16" s="261"/>
      <c r="K16" s="261"/>
      <c r="L16" s="261"/>
      <c r="M16" s="262"/>
      <c r="N16" s="262"/>
      <c r="O16" s="174" t="s">
        <v>438</v>
      </c>
      <c r="P16" s="263"/>
      <c r="Q16" s="264"/>
      <c r="R16" s="264"/>
      <c r="S16" s="264"/>
      <c r="T16" s="264"/>
      <c r="U16" s="264"/>
      <c r="V16" s="264"/>
      <c r="W16" s="264"/>
      <c r="X16" s="264"/>
      <c r="Y16" s="264"/>
      <c r="Z16" s="265"/>
    </row>
    <row r="17" spans="1:29" ht="21.4" customHeight="1">
      <c r="A17" s="260"/>
      <c r="B17" s="260"/>
      <c r="C17" s="260"/>
      <c r="D17" s="260"/>
      <c r="E17" s="260"/>
      <c r="F17" s="261" t="s">
        <v>94</v>
      </c>
      <c r="G17" s="261"/>
      <c r="H17" s="261"/>
      <c r="I17" s="261"/>
      <c r="J17" s="261"/>
      <c r="K17" s="261"/>
      <c r="L17" s="261"/>
      <c r="M17" s="262"/>
      <c r="N17" s="262"/>
      <c r="O17" s="174" t="s">
        <v>438</v>
      </c>
      <c r="P17" s="266"/>
      <c r="Q17" s="267"/>
      <c r="R17" s="267"/>
      <c r="S17" s="267"/>
      <c r="T17" s="267"/>
      <c r="U17" s="267"/>
      <c r="V17" s="267"/>
      <c r="W17" s="267"/>
      <c r="X17" s="267"/>
      <c r="Y17" s="267"/>
      <c r="Z17" s="268"/>
    </row>
    <row r="18" spans="1:29" ht="21.4" customHeight="1">
      <c r="A18" s="260"/>
      <c r="B18" s="260"/>
      <c r="C18" s="260"/>
      <c r="D18" s="260"/>
      <c r="E18" s="260"/>
      <c r="F18" s="272" t="s">
        <v>443</v>
      </c>
      <c r="G18" s="272"/>
      <c r="H18" s="272"/>
      <c r="I18" s="272"/>
      <c r="J18" s="272"/>
      <c r="K18" s="272"/>
      <c r="L18" s="272"/>
      <c r="M18" s="262"/>
      <c r="N18" s="262"/>
      <c r="O18" s="273" t="s">
        <v>431</v>
      </c>
      <c r="P18" s="266"/>
      <c r="Q18" s="267"/>
      <c r="R18" s="267"/>
      <c r="S18" s="267"/>
      <c r="T18" s="267"/>
      <c r="U18" s="267"/>
      <c r="V18" s="267"/>
      <c r="W18" s="267"/>
      <c r="X18" s="267"/>
      <c r="Y18" s="267"/>
      <c r="Z18" s="268"/>
    </row>
    <row r="19" spans="1:29" ht="21.4" customHeight="1">
      <c r="A19" s="260"/>
      <c r="B19" s="260"/>
      <c r="C19" s="260"/>
      <c r="D19" s="260"/>
      <c r="E19" s="260"/>
      <c r="F19" s="272"/>
      <c r="G19" s="272"/>
      <c r="H19" s="272"/>
      <c r="I19" s="272"/>
      <c r="J19" s="272"/>
      <c r="K19" s="272"/>
      <c r="L19" s="272"/>
      <c r="M19" s="262"/>
      <c r="N19" s="262"/>
      <c r="O19" s="273"/>
      <c r="P19" s="269"/>
      <c r="Q19" s="270"/>
      <c r="R19" s="270"/>
      <c r="S19" s="270"/>
      <c r="T19" s="270"/>
      <c r="U19" s="270"/>
      <c r="V19" s="270"/>
      <c r="W19" s="270"/>
      <c r="X19" s="270"/>
      <c r="Y19" s="270"/>
      <c r="Z19" s="271"/>
      <c r="AB19" s="45" t="s">
        <v>32</v>
      </c>
      <c r="AC19" s="45" t="s">
        <v>31</v>
      </c>
    </row>
    <row r="20" spans="1:29" ht="21.4" customHeight="1">
      <c r="A20" s="260" t="s">
        <v>27</v>
      </c>
      <c r="B20" s="260"/>
      <c r="C20" s="260"/>
      <c r="D20" s="260"/>
      <c r="E20" s="260"/>
      <c r="F20" s="261" t="s">
        <v>440</v>
      </c>
      <c r="G20" s="261"/>
      <c r="H20" s="261"/>
      <c r="I20" s="261"/>
      <c r="J20" s="261"/>
      <c r="K20" s="261"/>
      <c r="L20" s="261"/>
      <c r="M20" s="262"/>
      <c r="N20" s="262"/>
      <c r="O20" s="174" t="s">
        <v>438</v>
      </c>
      <c r="P20" s="263"/>
      <c r="Q20" s="264"/>
      <c r="R20" s="264"/>
      <c r="S20" s="264"/>
      <c r="T20" s="264"/>
      <c r="U20" s="264"/>
      <c r="V20" s="264"/>
      <c r="W20" s="264"/>
      <c r="X20" s="264"/>
      <c r="Y20" s="264"/>
      <c r="Z20" s="265"/>
      <c r="AB20" s="43">
        <v>1</v>
      </c>
      <c r="AC20" s="43">
        <v>1</v>
      </c>
    </row>
    <row r="21" spans="1:29" ht="21.4" customHeight="1">
      <c r="A21" s="260"/>
      <c r="B21" s="260"/>
      <c r="C21" s="260"/>
      <c r="D21" s="260"/>
      <c r="E21" s="260"/>
      <c r="F21" s="291" t="s">
        <v>444</v>
      </c>
      <c r="G21" s="292"/>
      <c r="H21" s="292"/>
      <c r="I21" s="292"/>
      <c r="J21" s="292"/>
      <c r="K21" s="292"/>
      <c r="L21" s="293"/>
      <c r="M21" s="262"/>
      <c r="N21" s="262"/>
      <c r="O21" s="174" t="s">
        <v>431</v>
      </c>
      <c r="P21" s="266"/>
      <c r="Q21" s="267"/>
      <c r="R21" s="267"/>
      <c r="S21" s="267"/>
      <c r="T21" s="267"/>
      <c r="U21" s="267"/>
      <c r="V21" s="267"/>
      <c r="W21" s="267"/>
      <c r="X21" s="267"/>
      <c r="Y21" s="267"/>
      <c r="Z21" s="268"/>
      <c r="AB21" s="43">
        <v>49</v>
      </c>
      <c r="AC21" s="44">
        <v>1</v>
      </c>
    </row>
    <row r="22" spans="1:29" ht="21.4" customHeight="1">
      <c r="A22" s="260"/>
      <c r="B22" s="260"/>
      <c r="C22" s="260"/>
      <c r="D22" s="260"/>
      <c r="E22" s="260"/>
      <c r="F22" s="272" t="s">
        <v>443</v>
      </c>
      <c r="G22" s="272"/>
      <c r="H22" s="272"/>
      <c r="I22" s="272"/>
      <c r="J22" s="272"/>
      <c r="K22" s="272"/>
      <c r="L22" s="272"/>
      <c r="M22" s="262"/>
      <c r="N22" s="262"/>
      <c r="O22" s="273" t="s">
        <v>431</v>
      </c>
      <c r="P22" s="266"/>
      <c r="Q22" s="267"/>
      <c r="R22" s="267"/>
      <c r="S22" s="267"/>
      <c r="T22" s="267"/>
      <c r="U22" s="267"/>
      <c r="V22" s="267"/>
      <c r="W22" s="267"/>
      <c r="X22" s="267"/>
      <c r="Y22" s="267"/>
      <c r="Z22" s="268"/>
      <c r="AB22" s="43">
        <v>50</v>
      </c>
      <c r="AC22" s="44">
        <v>2</v>
      </c>
    </row>
    <row r="23" spans="1:29" ht="21.4" customHeight="1">
      <c r="A23" s="260"/>
      <c r="B23" s="260"/>
      <c r="C23" s="260"/>
      <c r="D23" s="260"/>
      <c r="E23" s="260"/>
      <c r="F23" s="272"/>
      <c r="G23" s="272"/>
      <c r="H23" s="272"/>
      <c r="I23" s="272"/>
      <c r="J23" s="272"/>
      <c r="K23" s="272"/>
      <c r="L23" s="272"/>
      <c r="M23" s="262"/>
      <c r="N23" s="262"/>
      <c r="O23" s="273"/>
      <c r="P23" s="269"/>
      <c r="Q23" s="270"/>
      <c r="R23" s="270"/>
      <c r="S23" s="270"/>
      <c r="T23" s="270"/>
      <c r="U23" s="270"/>
      <c r="V23" s="270"/>
      <c r="W23" s="270"/>
      <c r="X23" s="270"/>
      <c r="Y23" s="270"/>
      <c r="Z23" s="271"/>
      <c r="AB23" s="43">
        <v>149</v>
      </c>
      <c r="AC23" s="44">
        <v>2</v>
      </c>
    </row>
    <row r="24" spans="1:29" ht="21.4" customHeight="1">
      <c r="A24" s="260" t="s">
        <v>96</v>
      </c>
      <c r="B24" s="260"/>
      <c r="C24" s="260"/>
      <c r="D24" s="260"/>
      <c r="E24" s="260"/>
      <c r="F24" s="261" t="s">
        <v>440</v>
      </c>
      <c r="G24" s="261"/>
      <c r="H24" s="261"/>
      <c r="I24" s="261"/>
      <c r="J24" s="261"/>
      <c r="K24" s="261"/>
      <c r="L24" s="261"/>
      <c r="M24" s="262"/>
      <c r="N24" s="262"/>
      <c r="O24" s="174" t="s">
        <v>438</v>
      </c>
      <c r="P24" s="263"/>
      <c r="Q24" s="264"/>
      <c r="R24" s="264"/>
      <c r="S24" s="264"/>
      <c r="T24" s="264"/>
      <c r="U24" s="264"/>
      <c r="V24" s="264"/>
      <c r="W24" s="264"/>
      <c r="X24" s="264"/>
      <c r="Y24" s="264"/>
      <c r="Z24" s="265"/>
      <c r="AB24" s="43">
        <v>150</v>
      </c>
      <c r="AC24" s="44">
        <v>3</v>
      </c>
    </row>
    <row r="25" spans="1:29" ht="21.4" customHeight="1">
      <c r="A25" s="260"/>
      <c r="B25" s="260"/>
      <c r="C25" s="260"/>
      <c r="D25" s="260"/>
      <c r="E25" s="260"/>
      <c r="F25" s="288" t="s">
        <v>99</v>
      </c>
      <c r="G25" s="289"/>
      <c r="H25" s="289"/>
      <c r="I25" s="289"/>
      <c r="J25" s="289"/>
      <c r="K25" s="289"/>
      <c r="L25" s="290"/>
      <c r="M25" s="262"/>
      <c r="N25" s="262"/>
      <c r="O25" s="174" t="s">
        <v>438</v>
      </c>
      <c r="P25" s="266"/>
      <c r="Q25" s="267"/>
      <c r="R25" s="267"/>
      <c r="S25" s="267"/>
      <c r="T25" s="267"/>
      <c r="U25" s="267"/>
      <c r="V25" s="267"/>
      <c r="W25" s="267"/>
      <c r="X25" s="267"/>
      <c r="Y25" s="267"/>
      <c r="Z25" s="268"/>
    </row>
    <row r="26" spans="1:29" ht="21.4" customHeight="1">
      <c r="A26" s="260"/>
      <c r="B26" s="260"/>
      <c r="C26" s="260"/>
      <c r="D26" s="260"/>
      <c r="E26" s="260"/>
      <c r="F26" s="272" t="s">
        <v>436</v>
      </c>
      <c r="G26" s="272"/>
      <c r="H26" s="272"/>
      <c r="I26" s="272"/>
      <c r="J26" s="272"/>
      <c r="K26" s="272"/>
      <c r="L26" s="272"/>
      <c r="M26" s="262"/>
      <c r="N26" s="262"/>
      <c r="O26" s="273" t="s">
        <v>431</v>
      </c>
      <c r="P26" s="266"/>
      <c r="Q26" s="267"/>
      <c r="R26" s="267"/>
      <c r="S26" s="267"/>
      <c r="T26" s="267"/>
      <c r="U26" s="267"/>
      <c r="V26" s="267"/>
      <c r="W26" s="267"/>
      <c r="X26" s="267"/>
      <c r="Y26" s="267"/>
      <c r="Z26" s="268"/>
      <c r="AB26" s="45" t="s">
        <v>33</v>
      </c>
      <c r="AC26" s="45" t="s">
        <v>31</v>
      </c>
    </row>
    <row r="27" spans="1:29" ht="21.4" customHeight="1">
      <c r="A27" s="260"/>
      <c r="B27" s="260"/>
      <c r="C27" s="260"/>
      <c r="D27" s="260"/>
      <c r="E27" s="260"/>
      <c r="F27" s="272"/>
      <c r="G27" s="272"/>
      <c r="H27" s="272"/>
      <c r="I27" s="272"/>
      <c r="J27" s="272"/>
      <c r="K27" s="272"/>
      <c r="L27" s="272"/>
      <c r="M27" s="262"/>
      <c r="N27" s="262"/>
      <c r="O27" s="273"/>
      <c r="P27" s="269"/>
      <c r="Q27" s="270"/>
      <c r="R27" s="270"/>
      <c r="S27" s="270"/>
      <c r="T27" s="270"/>
      <c r="U27" s="270"/>
      <c r="V27" s="270"/>
      <c r="W27" s="270"/>
      <c r="X27" s="270"/>
      <c r="Y27" s="270"/>
      <c r="Z27" s="271"/>
      <c r="AB27" s="43">
        <v>1</v>
      </c>
      <c r="AC27" s="44">
        <v>0.5</v>
      </c>
    </row>
    <row r="28" spans="1:29" ht="21.4" customHeight="1">
      <c r="A28" s="260" t="s">
        <v>97</v>
      </c>
      <c r="B28" s="260"/>
      <c r="C28" s="260"/>
      <c r="D28" s="260"/>
      <c r="E28" s="260"/>
      <c r="F28" s="261" t="s">
        <v>442</v>
      </c>
      <c r="G28" s="261"/>
      <c r="H28" s="261"/>
      <c r="I28" s="261"/>
      <c r="J28" s="261"/>
      <c r="K28" s="261"/>
      <c r="L28" s="261"/>
      <c r="M28" s="262"/>
      <c r="N28" s="262"/>
      <c r="O28" s="174" t="s">
        <v>431</v>
      </c>
      <c r="P28" s="263"/>
      <c r="Q28" s="264"/>
      <c r="R28" s="264"/>
      <c r="S28" s="264"/>
      <c r="T28" s="264"/>
      <c r="U28" s="264"/>
      <c r="V28" s="264"/>
      <c r="W28" s="264"/>
      <c r="X28" s="264"/>
      <c r="Y28" s="264"/>
      <c r="Z28" s="265"/>
      <c r="AB28" s="43">
        <v>49</v>
      </c>
      <c r="AC28" s="44">
        <v>0.5</v>
      </c>
    </row>
    <row r="29" spans="1:29" ht="21.4" customHeight="1">
      <c r="A29" s="260"/>
      <c r="B29" s="260"/>
      <c r="C29" s="260"/>
      <c r="D29" s="260"/>
      <c r="E29" s="260"/>
      <c r="F29" s="261" t="s">
        <v>441</v>
      </c>
      <c r="G29" s="261"/>
      <c r="H29" s="261"/>
      <c r="I29" s="261"/>
      <c r="J29" s="261"/>
      <c r="K29" s="261"/>
      <c r="L29" s="261"/>
      <c r="M29" s="262"/>
      <c r="N29" s="262"/>
      <c r="O29" s="174" t="s">
        <v>431</v>
      </c>
      <c r="P29" s="266"/>
      <c r="Q29" s="267"/>
      <c r="R29" s="267"/>
      <c r="S29" s="267"/>
      <c r="T29" s="267"/>
      <c r="U29" s="267"/>
      <c r="V29" s="267"/>
      <c r="W29" s="267"/>
      <c r="X29" s="267"/>
      <c r="Y29" s="267"/>
      <c r="Z29" s="268"/>
      <c r="AB29" s="43">
        <v>50</v>
      </c>
      <c r="AC29" s="44">
        <v>1</v>
      </c>
    </row>
    <row r="30" spans="1:29" ht="21.4" customHeight="1">
      <c r="A30" s="260"/>
      <c r="B30" s="260"/>
      <c r="C30" s="260"/>
      <c r="D30" s="260"/>
      <c r="E30" s="260"/>
      <c r="F30" s="272" t="s">
        <v>436</v>
      </c>
      <c r="G30" s="272"/>
      <c r="H30" s="272"/>
      <c r="I30" s="272"/>
      <c r="J30" s="272"/>
      <c r="K30" s="272"/>
      <c r="L30" s="272"/>
      <c r="M30" s="262"/>
      <c r="N30" s="262"/>
      <c r="O30" s="273" t="s">
        <v>431</v>
      </c>
      <c r="P30" s="266"/>
      <c r="Q30" s="267"/>
      <c r="R30" s="267"/>
      <c r="S30" s="267"/>
      <c r="T30" s="267"/>
      <c r="U30" s="267"/>
      <c r="V30" s="267"/>
      <c r="W30" s="267"/>
      <c r="X30" s="267"/>
      <c r="Y30" s="267"/>
      <c r="Z30" s="268"/>
      <c r="AB30" s="43">
        <v>99</v>
      </c>
      <c r="AC30" s="44">
        <v>1</v>
      </c>
    </row>
    <row r="31" spans="1:29" ht="21.4" customHeight="1">
      <c r="A31" s="260"/>
      <c r="B31" s="260"/>
      <c r="C31" s="260"/>
      <c r="D31" s="260"/>
      <c r="E31" s="260"/>
      <c r="F31" s="272"/>
      <c r="G31" s="272"/>
      <c r="H31" s="272"/>
      <c r="I31" s="272"/>
      <c r="J31" s="272"/>
      <c r="K31" s="272"/>
      <c r="L31" s="272"/>
      <c r="M31" s="262"/>
      <c r="N31" s="262"/>
      <c r="O31" s="273"/>
      <c r="P31" s="269"/>
      <c r="Q31" s="270"/>
      <c r="R31" s="270"/>
      <c r="S31" s="270"/>
      <c r="T31" s="270"/>
      <c r="U31" s="270"/>
      <c r="V31" s="270"/>
      <c r="W31" s="270"/>
      <c r="X31" s="270"/>
      <c r="Y31" s="270"/>
      <c r="Z31" s="271"/>
      <c r="AB31" s="43">
        <v>100</v>
      </c>
      <c r="AC31" s="44">
        <v>2</v>
      </c>
    </row>
    <row r="32" spans="1:29" ht="21.4" customHeight="1">
      <c r="A32" s="260" t="s">
        <v>131</v>
      </c>
      <c r="B32" s="260"/>
      <c r="C32" s="260"/>
      <c r="D32" s="260"/>
      <c r="E32" s="260"/>
      <c r="F32" s="261" t="s">
        <v>440</v>
      </c>
      <c r="G32" s="261"/>
      <c r="H32" s="261"/>
      <c r="I32" s="261"/>
      <c r="J32" s="261"/>
      <c r="K32" s="261"/>
      <c r="L32" s="261"/>
      <c r="M32" s="262"/>
      <c r="N32" s="262"/>
      <c r="O32" s="174" t="s">
        <v>438</v>
      </c>
      <c r="P32" s="263"/>
      <c r="Q32" s="264"/>
      <c r="R32" s="264"/>
      <c r="S32" s="264"/>
      <c r="T32" s="264"/>
      <c r="U32" s="264"/>
      <c r="V32" s="264"/>
      <c r="W32" s="264"/>
      <c r="X32" s="264"/>
      <c r="Y32" s="264"/>
      <c r="Z32" s="265"/>
    </row>
    <row r="33" spans="1:26" ht="21.4" customHeight="1">
      <c r="A33" s="260"/>
      <c r="B33" s="260"/>
      <c r="C33" s="260"/>
      <c r="D33" s="260"/>
      <c r="E33" s="260"/>
      <c r="F33" s="261" t="s">
        <v>439</v>
      </c>
      <c r="G33" s="261"/>
      <c r="H33" s="261"/>
      <c r="I33" s="261"/>
      <c r="J33" s="261"/>
      <c r="K33" s="261"/>
      <c r="L33" s="261"/>
      <c r="M33" s="262"/>
      <c r="N33" s="262"/>
      <c r="O33" s="174" t="s">
        <v>438</v>
      </c>
      <c r="P33" s="266"/>
      <c r="Q33" s="267"/>
      <c r="R33" s="267"/>
      <c r="S33" s="267"/>
      <c r="T33" s="267"/>
      <c r="U33" s="267"/>
      <c r="V33" s="267"/>
      <c r="W33" s="267"/>
      <c r="X33" s="267"/>
      <c r="Y33" s="267"/>
      <c r="Z33" s="268"/>
    </row>
    <row r="34" spans="1:26" ht="21.4" customHeight="1">
      <c r="A34" s="260"/>
      <c r="B34" s="260"/>
      <c r="C34" s="260"/>
      <c r="D34" s="260"/>
      <c r="E34" s="260"/>
      <c r="F34" s="272" t="s">
        <v>437</v>
      </c>
      <c r="G34" s="272"/>
      <c r="H34" s="272"/>
      <c r="I34" s="272"/>
      <c r="J34" s="272"/>
      <c r="K34" s="272"/>
      <c r="L34" s="272"/>
      <c r="M34" s="262"/>
      <c r="N34" s="262"/>
      <c r="O34" s="273" t="s">
        <v>431</v>
      </c>
      <c r="P34" s="266"/>
      <c r="Q34" s="267"/>
      <c r="R34" s="267"/>
      <c r="S34" s="267"/>
      <c r="T34" s="267"/>
      <c r="U34" s="267"/>
      <c r="V34" s="267"/>
      <c r="W34" s="267"/>
      <c r="X34" s="267"/>
      <c r="Y34" s="267"/>
      <c r="Z34" s="268"/>
    </row>
    <row r="35" spans="1:26" ht="21.4" customHeight="1">
      <c r="A35" s="260"/>
      <c r="B35" s="260"/>
      <c r="C35" s="260"/>
      <c r="D35" s="260"/>
      <c r="E35" s="260"/>
      <c r="F35" s="272"/>
      <c r="G35" s="272"/>
      <c r="H35" s="272"/>
      <c r="I35" s="272"/>
      <c r="J35" s="272"/>
      <c r="K35" s="272"/>
      <c r="L35" s="272"/>
      <c r="M35" s="262"/>
      <c r="N35" s="262"/>
      <c r="O35" s="273"/>
      <c r="P35" s="269"/>
      <c r="Q35" s="270"/>
      <c r="R35" s="270"/>
      <c r="S35" s="270"/>
      <c r="T35" s="270"/>
      <c r="U35" s="270"/>
      <c r="V35" s="270"/>
      <c r="W35" s="270"/>
      <c r="X35" s="270"/>
      <c r="Y35" s="270"/>
      <c r="Z35" s="271"/>
    </row>
    <row r="36" spans="1:26" ht="21.4" customHeight="1">
      <c r="A36" s="280" t="s">
        <v>435</v>
      </c>
      <c r="B36" s="281"/>
      <c r="C36" s="281"/>
      <c r="D36" s="281"/>
      <c r="E36" s="282"/>
      <c r="F36" s="277" t="s">
        <v>434</v>
      </c>
      <c r="G36" s="277"/>
      <c r="H36" s="277"/>
      <c r="I36" s="277"/>
      <c r="J36" s="277"/>
      <c r="K36" s="277"/>
      <c r="L36" s="277"/>
      <c r="M36" s="274">
        <v>0</v>
      </c>
      <c r="N36" s="276"/>
      <c r="O36" s="173" t="s">
        <v>431</v>
      </c>
      <c r="P36" s="286" t="s">
        <v>433</v>
      </c>
      <c r="Q36" s="287"/>
      <c r="R36" s="274" t="e">
        <f>VLOOKUP(M36,AB20:AC24,2,TRUE)</f>
        <v>#N/A</v>
      </c>
      <c r="S36" s="275"/>
      <c r="T36" s="275"/>
      <c r="U36" s="275"/>
      <c r="V36" s="275"/>
      <c r="W36" s="275"/>
      <c r="X36" s="275"/>
      <c r="Y36" s="275"/>
      <c r="Z36" s="276"/>
    </row>
    <row r="37" spans="1:26" ht="21.4" customHeight="1">
      <c r="A37" s="283"/>
      <c r="B37" s="284"/>
      <c r="C37" s="284"/>
      <c r="D37" s="284"/>
      <c r="E37" s="285"/>
      <c r="F37" s="277" t="s">
        <v>432</v>
      </c>
      <c r="G37" s="277"/>
      <c r="H37" s="277"/>
      <c r="I37" s="277"/>
      <c r="J37" s="277"/>
      <c r="K37" s="277"/>
      <c r="L37" s="277"/>
      <c r="M37" s="274">
        <v>0</v>
      </c>
      <c r="N37" s="276"/>
      <c r="O37" s="173" t="s">
        <v>431</v>
      </c>
      <c r="P37" s="274" t="s">
        <v>430</v>
      </c>
      <c r="Q37" s="276"/>
      <c r="R37" s="274" t="e">
        <f>VLOOKUP(M37,AB27:AC31,2,TRUE)</f>
        <v>#N/A</v>
      </c>
      <c r="S37" s="275"/>
      <c r="T37" s="275"/>
      <c r="U37" s="275"/>
      <c r="V37" s="275"/>
      <c r="W37" s="275"/>
      <c r="X37" s="275"/>
      <c r="Y37" s="275"/>
      <c r="Z37" s="276"/>
    </row>
    <row r="38" spans="1:26" ht="25.15" customHeight="1">
      <c r="A38" s="278" t="s">
        <v>106</v>
      </c>
      <c r="B38" s="25" t="s">
        <v>30</v>
      </c>
      <c r="C38" s="25"/>
      <c r="D38" s="25"/>
      <c r="E38" s="25"/>
      <c r="F38" s="25"/>
      <c r="G38" s="25"/>
      <c r="H38" s="25"/>
      <c r="I38" s="25"/>
      <c r="J38" s="25"/>
      <c r="K38" s="25"/>
      <c r="L38" s="25"/>
      <c r="M38" s="25"/>
      <c r="N38" s="25"/>
      <c r="O38" s="25"/>
      <c r="P38" s="25"/>
      <c r="Q38" s="25"/>
      <c r="R38" s="25"/>
      <c r="S38" s="25"/>
      <c r="T38" s="25"/>
      <c r="U38" s="25"/>
      <c r="V38" s="25"/>
      <c r="W38" s="25"/>
      <c r="X38" s="25"/>
      <c r="Y38" s="25"/>
      <c r="Z38" s="26"/>
    </row>
    <row r="39" spans="1:26" ht="25.15" customHeight="1">
      <c r="A39" s="279"/>
      <c r="B39" s="76" t="s">
        <v>429</v>
      </c>
      <c r="C39" s="76"/>
      <c r="D39" s="76"/>
      <c r="E39" s="76"/>
      <c r="F39" s="76"/>
      <c r="G39" s="76"/>
      <c r="H39" s="76"/>
      <c r="I39" s="76"/>
      <c r="J39" s="76"/>
      <c r="K39" s="76"/>
      <c r="L39" s="76"/>
      <c r="M39" s="76"/>
      <c r="N39" s="76"/>
      <c r="O39" s="76"/>
      <c r="P39" s="76"/>
      <c r="Q39" s="76"/>
      <c r="R39" s="76"/>
      <c r="S39" s="76"/>
      <c r="T39" s="76"/>
      <c r="U39" s="76"/>
      <c r="V39" s="76"/>
      <c r="W39" s="76"/>
      <c r="X39" s="76"/>
      <c r="Y39" s="76"/>
      <c r="Z39" s="77"/>
    </row>
    <row r="40" spans="1:26" ht="20.100000000000001" customHeight="1">
      <c r="A40" s="95"/>
      <c r="B40" s="95"/>
      <c r="C40" s="95"/>
    </row>
    <row r="41" spans="1:26" ht="20.100000000000001" customHeight="1">
      <c r="A41" s="95"/>
    </row>
    <row r="42" spans="1:26" ht="20.100000000000001" customHeight="1"/>
    <row r="43" spans="1:26" ht="20.100000000000001" customHeight="1"/>
    <row r="44" spans="1:26" ht="24.75" customHeight="1"/>
    <row r="45" spans="1:26" ht="24.75" customHeight="1">
      <c r="A45" s="95"/>
    </row>
    <row r="46" spans="1:26" ht="24.75" customHeight="1">
      <c r="A46" s="95"/>
    </row>
    <row r="47" spans="1:26" ht="24.75" customHeight="1">
      <c r="A47" s="95"/>
      <c r="B47" s="95"/>
      <c r="C47" s="95"/>
    </row>
    <row r="48" spans="1:26" ht="24.75" customHeight="1">
      <c r="A48" s="95"/>
      <c r="B48" s="95"/>
      <c r="C48" s="95"/>
    </row>
    <row r="49" spans="1:3" ht="24.75" customHeight="1">
      <c r="A49" s="95"/>
      <c r="B49" s="95"/>
      <c r="C49" s="95"/>
    </row>
    <row r="50" spans="1:3" ht="24.75" customHeight="1">
      <c r="A50" s="95"/>
      <c r="B50" s="95"/>
      <c r="C50" s="95"/>
    </row>
    <row r="51" spans="1:3" ht="24.75" customHeight="1">
      <c r="A51" s="95"/>
      <c r="B51" s="95"/>
      <c r="C51" s="95"/>
    </row>
  </sheetData>
  <mergeCells count="90">
    <mergeCell ref="T1:V1"/>
    <mergeCell ref="W1:Z1"/>
    <mergeCell ref="A2:Z2"/>
    <mergeCell ref="A3:Z3"/>
    <mergeCell ref="A4:N4"/>
    <mergeCell ref="O4:Z4"/>
    <mergeCell ref="A1:C1"/>
    <mergeCell ref="A7:E7"/>
    <mergeCell ref="F7:L7"/>
    <mergeCell ref="M7:O7"/>
    <mergeCell ref="P7:Z7"/>
    <mergeCell ref="A8:E11"/>
    <mergeCell ref="F8:L8"/>
    <mergeCell ref="M8:N8"/>
    <mergeCell ref="P8:Z11"/>
    <mergeCell ref="F9:L9"/>
    <mergeCell ref="M9:N9"/>
    <mergeCell ref="F10:L11"/>
    <mergeCell ref="M10:N11"/>
    <mergeCell ref="O10:O11"/>
    <mergeCell ref="A5:N5"/>
    <mergeCell ref="O5:Z5"/>
    <mergeCell ref="B6:F6"/>
    <mergeCell ref="H6:L6"/>
    <mergeCell ref="M6:N6"/>
    <mergeCell ref="O6:Z6"/>
    <mergeCell ref="A12:E15"/>
    <mergeCell ref="F12:L12"/>
    <mergeCell ref="M12:N12"/>
    <mergeCell ref="P12:Z15"/>
    <mergeCell ref="F13:L13"/>
    <mergeCell ref="M13:N13"/>
    <mergeCell ref="F14:L15"/>
    <mergeCell ref="M14:N15"/>
    <mergeCell ref="O14:O15"/>
    <mergeCell ref="A16:E19"/>
    <mergeCell ref="F16:L16"/>
    <mergeCell ref="M16:N16"/>
    <mergeCell ref="P16:Z19"/>
    <mergeCell ref="F17:L17"/>
    <mergeCell ref="M17:N17"/>
    <mergeCell ref="F18:L19"/>
    <mergeCell ref="M18:N19"/>
    <mergeCell ref="O18:O19"/>
    <mergeCell ref="A20:E23"/>
    <mergeCell ref="F20:L20"/>
    <mergeCell ref="M20:N20"/>
    <mergeCell ref="P20:Z23"/>
    <mergeCell ref="F21:L21"/>
    <mergeCell ref="M21:N21"/>
    <mergeCell ref="F22:L23"/>
    <mergeCell ref="M22:N23"/>
    <mergeCell ref="O22:O23"/>
    <mergeCell ref="A24:E27"/>
    <mergeCell ref="F24:L24"/>
    <mergeCell ref="M24:N24"/>
    <mergeCell ref="P24:Z27"/>
    <mergeCell ref="F25:L25"/>
    <mergeCell ref="M25:N25"/>
    <mergeCell ref="F26:L27"/>
    <mergeCell ref="M26:N27"/>
    <mergeCell ref="O26:O27"/>
    <mergeCell ref="A28:E31"/>
    <mergeCell ref="F28:L28"/>
    <mergeCell ref="M28:N28"/>
    <mergeCell ref="P28:Z31"/>
    <mergeCell ref="F29:L29"/>
    <mergeCell ref="M29:N29"/>
    <mergeCell ref="F30:L31"/>
    <mergeCell ref="M30:N31"/>
    <mergeCell ref="O30:O31"/>
    <mergeCell ref="A38:A39"/>
    <mergeCell ref="A36:E37"/>
    <mergeCell ref="F36:L36"/>
    <mergeCell ref="M36:N36"/>
    <mergeCell ref="P36:Q36"/>
    <mergeCell ref="R36:Z36"/>
    <mergeCell ref="F37:L37"/>
    <mergeCell ref="M37:N37"/>
    <mergeCell ref="P37:Q37"/>
    <mergeCell ref="R37:Z37"/>
    <mergeCell ref="A32:E35"/>
    <mergeCell ref="F32:L32"/>
    <mergeCell ref="M32:N32"/>
    <mergeCell ref="P32:Z35"/>
    <mergeCell ref="F33:L33"/>
    <mergeCell ref="M33:N33"/>
    <mergeCell ref="F34:L35"/>
    <mergeCell ref="M34:N35"/>
    <mergeCell ref="O34:O35"/>
  </mergeCells>
  <phoneticPr fontId="3"/>
  <pageMargins left="0.78740157480314965" right="0.39370078740157483" top="0.78740157480314965" bottom="0.78740157480314965" header="0.59055118110236227" footer="0.39370078740157483"/>
  <pageSetup paperSize="9" scale="96" orientation="portrait" verticalDpi="0" r:id="rId1"/>
  <headerFooter>
    <oddFooter>&amp;R&amp;"ＭＳ 明朝,標準"&amp;8御坊市新庁舎建設事業 発注者支援（コンストラクション・マネジメント）業務委託プロポーザル　　</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L46"/>
  <sheetViews>
    <sheetView showGridLines="0" view="pageBreakPreview" topLeftCell="A31" zoomScaleNormal="100" zoomScaleSheetLayoutView="100" workbookViewId="0">
      <selection activeCell="A47" sqref="A47:XFD47"/>
    </sheetView>
  </sheetViews>
  <sheetFormatPr defaultColWidth="13" defaultRowHeight="20.100000000000001" customHeight="1"/>
  <cols>
    <col min="1" max="1" width="2.875" style="14" customWidth="1"/>
    <col min="2" max="34" width="3.125" style="14" customWidth="1"/>
    <col min="35" max="35" width="4.75" style="14" customWidth="1"/>
    <col min="36" max="36" width="4.125" style="14" customWidth="1"/>
    <col min="37" max="37" width="8.875" style="14" customWidth="1"/>
    <col min="38" max="38" width="3.75" style="14" customWidth="1"/>
    <col min="39" max="49" width="3.125" style="14" customWidth="1"/>
    <col min="50" max="16384" width="13" style="14"/>
  </cols>
  <sheetData>
    <row r="1" spans="1:38" ht="18" customHeight="1">
      <c r="A1" s="359" t="s">
        <v>496</v>
      </c>
      <c r="B1" s="360"/>
      <c r="C1" s="360"/>
      <c r="D1" s="360"/>
      <c r="E1" s="360"/>
      <c r="W1" s="301" t="s">
        <v>68</v>
      </c>
      <c r="X1" s="301"/>
      <c r="Y1" s="301"/>
      <c r="Z1" s="301"/>
      <c r="AA1" s="301"/>
      <c r="AB1" s="301"/>
      <c r="AC1" s="301"/>
    </row>
    <row r="2" spans="1:38" ht="18" customHeight="1">
      <c r="A2" s="322" t="s">
        <v>453</v>
      </c>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row>
    <row r="3" spans="1:38" ht="9.9499999999999993" customHeight="1" thickBot="1">
      <c r="A3" s="323"/>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row>
    <row r="4" spans="1:38" s="28" customFormat="1" ht="18" customHeight="1">
      <c r="A4" s="324" t="s">
        <v>454</v>
      </c>
      <c r="B4" s="327" t="s">
        <v>314</v>
      </c>
      <c r="C4" s="328"/>
      <c r="D4" s="328" t="s">
        <v>455</v>
      </c>
      <c r="E4" s="329"/>
      <c r="F4" s="329"/>
      <c r="G4" s="330" t="s">
        <v>17</v>
      </c>
      <c r="H4" s="330"/>
      <c r="I4" s="330"/>
      <c r="J4" s="330"/>
      <c r="K4" s="330"/>
      <c r="L4" s="332" t="s">
        <v>456</v>
      </c>
      <c r="M4" s="333"/>
      <c r="N4" s="333"/>
      <c r="O4" s="333"/>
      <c r="P4" s="333"/>
      <c r="Q4" s="334"/>
      <c r="R4" s="335" t="s">
        <v>18</v>
      </c>
      <c r="S4" s="335"/>
      <c r="T4" s="335"/>
      <c r="U4" s="335"/>
      <c r="V4" s="335"/>
      <c r="W4" s="335"/>
      <c r="X4" s="335"/>
      <c r="Y4" s="335"/>
      <c r="Z4" s="336" t="s">
        <v>236</v>
      </c>
      <c r="AA4" s="336"/>
      <c r="AB4" s="336"/>
      <c r="AC4" s="337"/>
    </row>
    <row r="5" spans="1:38" ht="18" customHeight="1">
      <c r="A5" s="325"/>
      <c r="B5" s="338" t="s">
        <v>457</v>
      </c>
      <c r="C5" s="339"/>
      <c r="D5" s="342" t="s">
        <v>135</v>
      </c>
      <c r="E5" s="343"/>
      <c r="F5" s="343"/>
      <c r="G5" s="302"/>
      <c r="H5" s="302"/>
      <c r="I5" s="302"/>
      <c r="J5" s="302"/>
      <c r="K5" s="302"/>
      <c r="L5" s="346" t="s">
        <v>458</v>
      </c>
      <c r="M5" s="347"/>
      <c r="N5" s="347"/>
      <c r="O5" s="347"/>
      <c r="P5" s="347"/>
      <c r="Q5" s="348"/>
      <c r="R5" s="302" t="s">
        <v>19</v>
      </c>
      <c r="S5" s="302"/>
      <c r="T5" s="302"/>
      <c r="U5" s="302"/>
      <c r="V5" s="302" t="s">
        <v>459</v>
      </c>
      <c r="W5" s="302"/>
      <c r="X5" s="302"/>
      <c r="Y5" s="302"/>
      <c r="Z5" s="352" t="s">
        <v>239</v>
      </c>
      <c r="AA5" s="352"/>
      <c r="AB5" s="352"/>
      <c r="AC5" s="353"/>
      <c r="AI5" s="29" t="s">
        <v>460</v>
      </c>
      <c r="AJ5" s="178">
        <v>1</v>
      </c>
      <c r="AK5" s="177" t="s">
        <v>109</v>
      </c>
      <c r="AL5" s="178">
        <v>1</v>
      </c>
    </row>
    <row r="6" spans="1:38" ht="18" customHeight="1">
      <c r="A6" s="325"/>
      <c r="B6" s="338"/>
      <c r="C6" s="339"/>
      <c r="D6" s="342"/>
      <c r="E6" s="343"/>
      <c r="F6" s="343"/>
      <c r="G6" s="302"/>
      <c r="H6" s="302"/>
      <c r="I6" s="302"/>
      <c r="J6" s="302"/>
      <c r="K6" s="302"/>
      <c r="L6" s="349"/>
      <c r="M6" s="350"/>
      <c r="N6" s="350"/>
      <c r="O6" s="350"/>
      <c r="P6" s="350"/>
      <c r="Q6" s="351"/>
      <c r="R6" s="302"/>
      <c r="S6" s="302"/>
      <c r="T6" s="302"/>
      <c r="U6" s="302"/>
      <c r="V6" s="302" t="s">
        <v>240</v>
      </c>
      <c r="W6" s="302"/>
      <c r="X6" s="302"/>
      <c r="Y6" s="302"/>
      <c r="Z6" s="352" t="s">
        <v>380</v>
      </c>
      <c r="AA6" s="352"/>
      <c r="AB6" s="352"/>
      <c r="AC6" s="353"/>
      <c r="AI6" s="29" t="s">
        <v>252</v>
      </c>
      <c r="AJ6" s="178">
        <v>0.8</v>
      </c>
      <c r="AK6" s="177" t="s">
        <v>117</v>
      </c>
      <c r="AL6" s="30">
        <v>0.8</v>
      </c>
    </row>
    <row r="7" spans="1:38" ht="18" customHeight="1" thickBot="1">
      <c r="A7" s="326"/>
      <c r="B7" s="340"/>
      <c r="C7" s="341"/>
      <c r="D7" s="344"/>
      <c r="E7" s="345"/>
      <c r="F7" s="345"/>
      <c r="G7" s="331"/>
      <c r="H7" s="331"/>
      <c r="I7" s="331"/>
      <c r="J7" s="331"/>
      <c r="K7" s="331"/>
      <c r="L7" s="354" t="s">
        <v>461</v>
      </c>
      <c r="M7" s="355"/>
      <c r="N7" s="355"/>
      <c r="O7" s="355"/>
      <c r="P7" s="355"/>
      <c r="Q7" s="356"/>
      <c r="R7" s="331"/>
      <c r="S7" s="331"/>
      <c r="T7" s="331"/>
      <c r="U7" s="331"/>
      <c r="V7" s="331" t="s">
        <v>462</v>
      </c>
      <c r="W7" s="331"/>
      <c r="X7" s="331"/>
      <c r="Y7" s="331"/>
      <c r="Z7" s="357" t="s">
        <v>20</v>
      </c>
      <c r="AA7" s="357"/>
      <c r="AB7" s="357"/>
      <c r="AC7" s="358"/>
      <c r="AI7" s="27" t="s">
        <v>463</v>
      </c>
      <c r="AK7" s="177" t="s">
        <v>464</v>
      </c>
      <c r="AL7" s="30">
        <v>0.5</v>
      </c>
    </row>
    <row r="8" spans="1:38" ht="24.75" customHeight="1">
      <c r="A8" s="361" t="s">
        <v>244</v>
      </c>
      <c r="B8" s="364" t="s">
        <v>85</v>
      </c>
      <c r="C8" s="365"/>
      <c r="D8" s="366" t="s">
        <v>109</v>
      </c>
      <c r="E8" s="366"/>
      <c r="F8" s="366"/>
      <c r="G8" s="367" t="s">
        <v>465</v>
      </c>
      <c r="H8" s="368"/>
      <c r="I8" s="368"/>
      <c r="J8" s="368"/>
      <c r="K8" s="368"/>
      <c r="L8" s="371" t="s">
        <v>291</v>
      </c>
      <c r="M8" s="372"/>
      <c r="N8" s="372"/>
      <c r="O8" s="372"/>
      <c r="P8" s="372"/>
      <c r="Q8" s="372"/>
      <c r="R8" s="367" t="s">
        <v>246</v>
      </c>
      <c r="S8" s="368"/>
      <c r="T8" s="368"/>
      <c r="U8" s="368"/>
      <c r="V8" s="373" t="s">
        <v>247</v>
      </c>
      <c r="W8" s="373"/>
      <c r="X8" s="373"/>
      <c r="Y8" s="373"/>
      <c r="Z8" s="365" t="s">
        <v>320</v>
      </c>
      <c r="AA8" s="365"/>
      <c r="AB8" s="365"/>
      <c r="AC8" s="374"/>
      <c r="AK8" s="27" t="s">
        <v>463</v>
      </c>
    </row>
    <row r="9" spans="1:38" ht="24.75" customHeight="1">
      <c r="A9" s="362"/>
      <c r="B9" s="375" t="s">
        <v>275</v>
      </c>
      <c r="C9" s="376"/>
      <c r="D9" s="376"/>
      <c r="E9" s="376"/>
      <c r="F9" s="377"/>
      <c r="G9" s="369"/>
      <c r="H9" s="369"/>
      <c r="I9" s="369"/>
      <c r="J9" s="369"/>
      <c r="K9" s="369"/>
      <c r="L9" s="378" t="s">
        <v>466</v>
      </c>
      <c r="M9" s="379"/>
      <c r="N9" s="379"/>
      <c r="O9" s="379"/>
      <c r="P9" s="379"/>
      <c r="Q9" s="379"/>
      <c r="R9" s="369"/>
      <c r="S9" s="369"/>
      <c r="T9" s="369"/>
      <c r="U9" s="369"/>
      <c r="V9" s="380" t="s">
        <v>250</v>
      </c>
      <c r="W9" s="380"/>
      <c r="X9" s="380"/>
      <c r="Y9" s="380"/>
      <c r="Z9" s="381" t="s">
        <v>251</v>
      </c>
      <c r="AA9" s="381"/>
      <c r="AB9" s="381"/>
      <c r="AC9" s="382"/>
    </row>
    <row r="10" spans="1:38" ht="24.75" customHeight="1" thickBot="1">
      <c r="A10" s="363"/>
      <c r="B10" s="383">
        <f>VLOOKUP(B8,$AI$5:$AJ$7,2,FALSE)</f>
        <v>0.8</v>
      </c>
      <c r="C10" s="384"/>
      <c r="D10" s="384">
        <f>VLOOKUP(D8,$AK$5:$AL$8,2,FALSE)</f>
        <v>1</v>
      </c>
      <c r="E10" s="384"/>
      <c r="F10" s="384"/>
      <c r="G10" s="370"/>
      <c r="H10" s="370"/>
      <c r="I10" s="370"/>
      <c r="J10" s="370"/>
      <c r="K10" s="370"/>
      <c r="L10" s="385" t="s">
        <v>467</v>
      </c>
      <c r="M10" s="386"/>
      <c r="N10" s="386"/>
      <c r="O10" s="386"/>
      <c r="P10" s="386"/>
      <c r="Q10" s="386"/>
      <c r="R10" s="370"/>
      <c r="S10" s="370"/>
      <c r="T10" s="370"/>
      <c r="U10" s="370"/>
      <c r="V10" s="387">
        <v>8500</v>
      </c>
      <c r="W10" s="388"/>
      <c r="X10" s="388"/>
      <c r="Y10" s="33" t="s">
        <v>114</v>
      </c>
      <c r="Z10" s="389" t="s">
        <v>253</v>
      </c>
      <c r="AA10" s="389"/>
      <c r="AB10" s="389"/>
      <c r="AC10" s="390"/>
    </row>
    <row r="11" spans="1:38" ht="24.75" customHeight="1" thickTop="1">
      <c r="A11" s="398">
        <v>1</v>
      </c>
      <c r="B11" s="399" t="s">
        <v>22</v>
      </c>
      <c r="C11" s="400"/>
      <c r="D11" s="401" t="s">
        <v>22</v>
      </c>
      <c r="E11" s="401"/>
      <c r="F11" s="401"/>
      <c r="G11" s="402"/>
      <c r="H11" s="402"/>
      <c r="I11" s="402"/>
      <c r="J11" s="402"/>
      <c r="K11" s="402"/>
      <c r="L11" s="404"/>
      <c r="M11" s="404"/>
      <c r="N11" s="404"/>
      <c r="O11" s="404"/>
      <c r="P11" s="404"/>
      <c r="Q11" s="404"/>
      <c r="R11" s="402"/>
      <c r="S11" s="402"/>
      <c r="T11" s="402"/>
      <c r="U11" s="402"/>
      <c r="V11" s="391" t="s">
        <v>254</v>
      </c>
      <c r="W11" s="391"/>
      <c r="X11" s="391"/>
      <c r="Y11" s="391"/>
      <c r="Z11" s="392" t="s">
        <v>469</v>
      </c>
      <c r="AA11" s="392"/>
      <c r="AB11" s="392"/>
      <c r="AC11" s="393"/>
    </row>
    <row r="12" spans="1:38" ht="24.75" customHeight="1">
      <c r="A12" s="362"/>
      <c r="B12" s="375" t="s">
        <v>470</v>
      </c>
      <c r="C12" s="376"/>
      <c r="D12" s="376"/>
      <c r="E12" s="376"/>
      <c r="F12" s="377"/>
      <c r="G12" s="403"/>
      <c r="H12" s="403"/>
      <c r="I12" s="403"/>
      <c r="J12" s="403"/>
      <c r="K12" s="403"/>
      <c r="L12" s="394"/>
      <c r="M12" s="394"/>
      <c r="N12" s="394"/>
      <c r="O12" s="394"/>
      <c r="P12" s="394"/>
      <c r="Q12" s="394"/>
      <c r="R12" s="403"/>
      <c r="S12" s="403"/>
      <c r="T12" s="403"/>
      <c r="U12" s="403"/>
      <c r="V12" s="395" t="s">
        <v>42</v>
      </c>
      <c r="W12" s="395"/>
      <c r="X12" s="395"/>
      <c r="Y12" s="395"/>
      <c r="Z12" s="396" t="s">
        <v>468</v>
      </c>
      <c r="AA12" s="396"/>
      <c r="AB12" s="396"/>
      <c r="AC12" s="397"/>
    </row>
    <row r="13" spans="1:38" ht="24.75" customHeight="1">
      <c r="A13" s="362"/>
      <c r="B13" s="405">
        <f>VLOOKUP(B11,$AI$5:$AJ$7,2,FALSE)</f>
        <v>0</v>
      </c>
      <c r="C13" s="406"/>
      <c r="D13" s="406">
        <f>VLOOKUP(D11,$AK$5:$AL$8,2,FALSE)</f>
        <v>0</v>
      </c>
      <c r="E13" s="406"/>
      <c r="F13" s="406"/>
      <c r="G13" s="403"/>
      <c r="H13" s="403"/>
      <c r="I13" s="403"/>
      <c r="J13" s="403"/>
      <c r="K13" s="403"/>
      <c r="L13" s="394"/>
      <c r="M13" s="394"/>
      <c r="N13" s="394"/>
      <c r="O13" s="394"/>
      <c r="P13" s="394"/>
      <c r="Q13" s="394"/>
      <c r="R13" s="403"/>
      <c r="S13" s="403"/>
      <c r="T13" s="403"/>
      <c r="U13" s="403"/>
      <c r="V13" s="407"/>
      <c r="W13" s="408"/>
      <c r="X13" s="408"/>
      <c r="Y13" s="31" t="s">
        <v>114</v>
      </c>
      <c r="Z13" s="396" t="s">
        <v>468</v>
      </c>
      <c r="AA13" s="396"/>
      <c r="AB13" s="396"/>
      <c r="AC13" s="397"/>
    </row>
    <row r="14" spans="1:38" ht="24.75" customHeight="1">
      <c r="A14" s="409">
        <v>2</v>
      </c>
      <c r="B14" s="410" t="s">
        <v>22</v>
      </c>
      <c r="C14" s="411"/>
      <c r="D14" s="412" t="s">
        <v>22</v>
      </c>
      <c r="E14" s="412"/>
      <c r="F14" s="412"/>
      <c r="G14" s="403"/>
      <c r="H14" s="403"/>
      <c r="I14" s="403"/>
      <c r="J14" s="403"/>
      <c r="K14" s="403"/>
      <c r="L14" s="394"/>
      <c r="M14" s="394"/>
      <c r="N14" s="394"/>
      <c r="O14" s="394"/>
      <c r="P14" s="394"/>
      <c r="Q14" s="394"/>
      <c r="R14" s="403"/>
      <c r="S14" s="403"/>
      <c r="T14" s="403"/>
      <c r="U14" s="403"/>
      <c r="V14" s="413" t="s">
        <v>254</v>
      </c>
      <c r="W14" s="413"/>
      <c r="X14" s="413"/>
      <c r="Y14" s="413"/>
      <c r="Z14" s="396" t="s">
        <v>468</v>
      </c>
      <c r="AA14" s="396"/>
      <c r="AB14" s="396"/>
      <c r="AC14" s="397"/>
    </row>
    <row r="15" spans="1:38" ht="24.75" customHeight="1">
      <c r="A15" s="362"/>
      <c r="B15" s="375" t="s">
        <v>275</v>
      </c>
      <c r="C15" s="376"/>
      <c r="D15" s="376"/>
      <c r="E15" s="376"/>
      <c r="F15" s="377"/>
      <c r="G15" s="403"/>
      <c r="H15" s="403"/>
      <c r="I15" s="403"/>
      <c r="J15" s="403"/>
      <c r="K15" s="403"/>
      <c r="L15" s="394"/>
      <c r="M15" s="394"/>
      <c r="N15" s="394"/>
      <c r="O15" s="394"/>
      <c r="P15" s="394"/>
      <c r="Q15" s="394"/>
      <c r="R15" s="403"/>
      <c r="S15" s="403"/>
      <c r="T15" s="403"/>
      <c r="U15" s="403"/>
      <c r="V15" s="395" t="s">
        <v>471</v>
      </c>
      <c r="W15" s="395"/>
      <c r="X15" s="395"/>
      <c r="Y15" s="395"/>
      <c r="Z15" s="396" t="s">
        <v>468</v>
      </c>
      <c r="AA15" s="396"/>
      <c r="AB15" s="396"/>
      <c r="AC15" s="397"/>
    </row>
    <row r="16" spans="1:38" ht="24.75" customHeight="1">
      <c r="A16" s="362"/>
      <c r="B16" s="405">
        <f>VLOOKUP(B14,$AI$5:$AJ$7,2,FALSE)</f>
        <v>0</v>
      </c>
      <c r="C16" s="406"/>
      <c r="D16" s="406">
        <f>VLOOKUP(D14,$AK$5:$AL$8,2,FALSE)</f>
        <v>0</v>
      </c>
      <c r="E16" s="406"/>
      <c r="F16" s="406"/>
      <c r="G16" s="403"/>
      <c r="H16" s="403"/>
      <c r="I16" s="403"/>
      <c r="J16" s="403"/>
      <c r="K16" s="403"/>
      <c r="L16" s="394"/>
      <c r="M16" s="394"/>
      <c r="N16" s="394"/>
      <c r="O16" s="394"/>
      <c r="P16" s="394"/>
      <c r="Q16" s="394"/>
      <c r="R16" s="403"/>
      <c r="S16" s="403"/>
      <c r="T16" s="403"/>
      <c r="U16" s="403"/>
      <c r="V16" s="407"/>
      <c r="W16" s="408"/>
      <c r="X16" s="408"/>
      <c r="Y16" s="31" t="s">
        <v>114</v>
      </c>
      <c r="Z16" s="396" t="s">
        <v>468</v>
      </c>
      <c r="AA16" s="396"/>
      <c r="AB16" s="396"/>
      <c r="AC16" s="397"/>
    </row>
    <row r="17" spans="1:29" ht="24.75" customHeight="1">
      <c r="A17" s="409">
        <v>3</v>
      </c>
      <c r="B17" s="410" t="s">
        <v>22</v>
      </c>
      <c r="C17" s="411"/>
      <c r="D17" s="412" t="s">
        <v>22</v>
      </c>
      <c r="E17" s="412"/>
      <c r="F17" s="412"/>
      <c r="G17" s="403"/>
      <c r="H17" s="403"/>
      <c r="I17" s="403"/>
      <c r="J17" s="403"/>
      <c r="K17" s="403"/>
      <c r="L17" s="394"/>
      <c r="M17" s="394"/>
      <c r="N17" s="394"/>
      <c r="O17" s="394"/>
      <c r="P17" s="394"/>
      <c r="Q17" s="394"/>
      <c r="R17" s="403"/>
      <c r="S17" s="403"/>
      <c r="T17" s="403"/>
      <c r="U17" s="403"/>
      <c r="V17" s="413" t="s">
        <v>254</v>
      </c>
      <c r="W17" s="413"/>
      <c r="X17" s="413"/>
      <c r="Y17" s="413"/>
      <c r="Z17" s="396" t="s">
        <v>468</v>
      </c>
      <c r="AA17" s="396"/>
      <c r="AB17" s="396"/>
      <c r="AC17" s="397"/>
    </row>
    <row r="18" spans="1:29" ht="24.75" customHeight="1">
      <c r="A18" s="362"/>
      <c r="B18" s="375" t="s">
        <v>275</v>
      </c>
      <c r="C18" s="376"/>
      <c r="D18" s="376"/>
      <c r="E18" s="376"/>
      <c r="F18" s="377"/>
      <c r="G18" s="403"/>
      <c r="H18" s="403"/>
      <c r="I18" s="403"/>
      <c r="J18" s="403"/>
      <c r="K18" s="403"/>
      <c r="L18" s="394"/>
      <c r="M18" s="394"/>
      <c r="N18" s="394"/>
      <c r="O18" s="394"/>
      <c r="P18" s="394"/>
      <c r="Q18" s="394"/>
      <c r="R18" s="403"/>
      <c r="S18" s="403"/>
      <c r="T18" s="403"/>
      <c r="U18" s="403"/>
      <c r="V18" s="395" t="s">
        <v>42</v>
      </c>
      <c r="W18" s="395"/>
      <c r="X18" s="395"/>
      <c r="Y18" s="395"/>
      <c r="Z18" s="396" t="s">
        <v>468</v>
      </c>
      <c r="AA18" s="396"/>
      <c r="AB18" s="396"/>
      <c r="AC18" s="397"/>
    </row>
    <row r="19" spans="1:29" ht="24.75" customHeight="1">
      <c r="A19" s="362"/>
      <c r="B19" s="405">
        <f>VLOOKUP(B17,$AI$5:$AJ$7,2,FALSE)</f>
        <v>0</v>
      </c>
      <c r="C19" s="406"/>
      <c r="D19" s="406">
        <f>VLOOKUP(D17,$AK$5:$AL$8,2,FALSE)</f>
        <v>0</v>
      </c>
      <c r="E19" s="406"/>
      <c r="F19" s="406"/>
      <c r="G19" s="403"/>
      <c r="H19" s="403"/>
      <c r="I19" s="403"/>
      <c r="J19" s="403"/>
      <c r="K19" s="403"/>
      <c r="L19" s="394"/>
      <c r="M19" s="394"/>
      <c r="N19" s="394"/>
      <c r="O19" s="394"/>
      <c r="P19" s="394"/>
      <c r="Q19" s="394"/>
      <c r="R19" s="403"/>
      <c r="S19" s="403"/>
      <c r="T19" s="403"/>
      <c r="U19" s="403"/>
      <c r="V19" s="407"/>
      <c r="W19" s="408"/>
      <c r="X19" s="408"/>
      <c r="Y19" s="31" t="s">
        <v>114</v>
      </c>
      <c r="Z19" s="396" t="s">
        <v>468</v>
      </c>
      <c r="AA19" s="396"/>
      <c r="AB19" s="396"/>
      <c r="AC19" s="397"/>
    </row>
    <row r="20" spans="1:29" ht="24.75" customHeight="1">
      <c r="A20" s="409">
        <v>4</v>
      </c>
      <c r="B20" s="410" t="s">
        <v>22</v>
      </c>
      <c r="C20" s="411"/>
      <c r="D20" s="412" t="s">
        <v>22</v>
      </c>
      <c r="E20" s="412"/>
      <c r="F20" s="412"/>
      <c r="G20" s="403"/>
      <c r="H20" s="403"/>
      <c r="I20" s="403"/>
      <c r="J20" s="403"/>
      <c r="K20" s="403"/>
      <c r="L20" s="394"/>
      <c r="M20" s="394"/>
      <c r="N20" s="394"/>
      <c r="O20" s="394"/>
      <c r="P20" s="394"/>
      <c r="Q20" s="394"/>
      <c r="R20" s="403"/>
      <c r="S20" s="403"/>
      <c r="T20" s="403"/>
      <c r="U20" s="403"/>
      <c r="V20" s="413" t="s">
        <v>254</v>
      </c>
      <c r="W20" s="413"/>
      <c r="X20" s="413"/>
      <c r="Y20" s="413"/>
      <c r="Z20" s="396" t="s">
        <v>472</v>
      </c>
      <c r="AA20" s="396"/>
      <c r="AB20" s="396"/>
      <c r="AC20" s="397"/>
    </row>
    <row r="21" spans="1:29" ht="24.75" customHeight="1">
      <c r="A21" s="362"/>
      <c r="B21" s="375" t="s">
        <v>275</v>
      </c>
      <c r="C21" s="376"/>
      <c r="D21" s="376"/>
      <c r="E21" s="376"/>
      <c r="F21" s="377"/>
      <c r="G21" s="403"/>
      <c r="H21" s="403"/>
      <c r="I21" s="403"/>
      <c r="J21" s="403"/>
      <c r="K21" s="403"/>
      <c r="L21" s="394"/>
      <c r="M21" s="394"/>
      <c r="N21" s="394"/>
      <c r="O21" s="394"/>
      <c r="P21" s="394"/>
      <c r="Q21" s="394"/>
      <c r="R21" s="403"/>
      <c r="S21" s="403"/>
      <c r="T21" s="403"/>
      <c r="U21" s="403"/>
      <c r="V21" s="395" t="s">
        <v>473</v>
      </c>
      <c r="W21" s="395"/>
      <c r="X21" s="395"/>
      <c r="Y21" s="395"/>
      <c r="Z21" s="396" t="s">
        <v>468</v>
      </c>
      <c r="AA21" s="396"/>
      <c r="AB21" s="396"/>
      <c r="AC21" s="397"/>
    </row>
    <row r="22" spans="1:29" ht="24.75" customHeight="1">
      <c r="A22" s="362"/>
      <c r="B22" s="405">
        <f>VLOOKUP(B20,$AI$5:$AJ$7,2,FALSE)</f>
        <v>0</v>
      </c>
      <c r="C22" s="406"/>
      <c r="D22" s="406">
        <f>VLOOKUP(D20,$AK$5:$AL$8,2,FALSE)</f>
        <v>0</v>
      </c>
      <c r="E22" s="406"/>
      <c r="F22" s="406"/>
      <c r="G22" s="403"/>
      <c r="H22" s="403"/>
      <c r="I22" s="403"/>
      <c r="J22" s="403"/>
      <c r="K22" s="403"/>
      <c r="L22" s="394"/>
      <c r="M22" s="394"/>
      <c r="N22" s="394"/>
      <c r="O22" s="394"/>
      <c r="P22" s="394"/>
      <c r="Q22" s="394"/>
      <c r="R22" s="403"/>
      <c r="S22" s="403"/>
      <c r="T22" s="403"/>
      <c r="U22" s="403"/>
      <c r="V22" s="407"/>
      <c r="W22" s="408"/>
      <c r="X22" s="408"/>
      <c r="Y22" s="31" t="s">
        <v>474</v>
      </c>
      <c r="Z22" s="396" t="s">
        <v>469</v>
      </c>
      <c r="AA22" s="396"/>
      <c r="AB22" s="396"/>
      <c r="AC22" s="397"/>
    </row>
    <row r="23" spans="1:29" ht="24.75" customHeight="1">
      <c r="A23" s="409">
        <v>5</v>
      </c>
      <c r="B23" s="410" t="s">
        <v>22</v>
      </c>
      <c r="C23" s="411"/>
      <c r="D23" s="412" t="s">
        <v>22</v>
      </c>
      <c r="E23" s="412"/>
      <c r="F23" s="412"/>
      <c r="G23" s="403"/>
      <c r="H23" s="403"/>
      <c r="I23" s="403"/>
      <c r="J23" s="403"/>
      <c r="K23" s="403"/>
      <c r="L23" s="394"/>
      <c r="M23" s="394"/>
      <c r="N23" s="394"/>
      <c r="O23" s="394"/>
      <c r="P23" s="394"/>
      <c r="Q23" s="394"/>
      <c r="R23" s="403"/>
      <c r="S23" s="403"/>
      <c r="T23" s="403"/>
      <c r="U23" s="403"/>
      <c r="V23" s="413" t="s">
        <v>254</v>
      </c>
      <c r="W23" s="413"/>
      <c r="X23" s="413"/>
      <c r="Y23" s="413"/>
      <c r="Z23" s="396" t="s">
        <v>468</v>
      </c>
      <c r="AA23" s="396"/>
      <c r="AB23" s="396"/>
      <c r="AC23" s="397"/>
    </row>
    <row r="24" spans="1:29" ht="24.75" customHeight="1">
      <c r="A24" s="362"/>
      <c r="B24" s="375" t="s">
        <v>475</v>
      </c>
      <c r="C24" s="376"/>
      <c r="D24" s="376"/>
      <c r="E24" s="376"/>
      <c r="F24" s="377"/>
      <c r="G24" s="403"/>
      <c r="H24" s="403"/>
      <c r="I24" s="403"/>
      <c r="J24" s="403"/>
      <c r="K24" s="403"/>
      <c r="L24" s="394"/>
      <c r="M24" s="394"/>
      <c r="N24" s="394"/>
      <c r="O24" s="394"/>
      <c r="P24" s="394"/>
      <c r="Q24" s="394"/>
      <c r="R24" s="403"/>
      <c r="S24" s="403"/>
      <c r="T24" s="403"/>
      <c r="U24" s="403"/>
      <c r="V24" s="395" t="s">
        <v>42</v>
      </c>
      <c r="W24" s="395"/>
      <c r="X24" s="395"/>
      <c r="Y24" s="395"/>
      <c r="Z24" s="396" t="s">
        <v>472</v>
      </c>
      <c r="AA24" s="396"/>
      <c r="AB24" s="396"/>
      <c r="AC24" s="397"/>
    </row>
    <row r="25" spans="1:29" ht="24.75" customHeight="1" thickBot="1">
      <c r="A25" s="414"/>
      <c r="B25" s="416">
        <f>VLOOKUP(B23,$AI$5:$AJ$7,2,FALSE)</f>
        <v>0</v>
      </c>
      <c r="C25" s="417"/>
      <c r="D25" s="417">
        <f>VLOOKUP(D23,$AK$5:$AL$8,2,FALSE)</f>
        <v>0</v>
      </c>
      <c r="E25" s="417"/>
      <c r="F25" s="417"/>
      <c r="G25" s="415"/>
      <c r="H25" s="415"/>
      <c r="I25" s="415"/>
      <c r="J25" s="415"/>
      <c r="K25" s="415"/>
      <c r="L25" s="418"/>
      <c r="M25" s="418"/>
      <c r="N25" s="418"/>
      <c r="O25" s="418"/>
      <c r="P25" s="418"/>
      <c r="Q25" s="418"/>
      <c r="R25" s="415"/>
      <c r="S25" s="415"/>
      <c r="T25" s="415"/>
      <c r="U25" s="415"/>
      <c r="V25" s="419"/>
      <c r="W25" s="420"/>
      <c r="X25" s="420"/>
      <c r="Y25" s="32" t="s">
        <v>114</v>
      </c>
      <c r="Z25" s="421" t="s">
        <v>468</v>
      </c>
      <c r="AA25" s="421"/>
      <c r="AB25" s="421"/>
      <c r="AC25" s="422"/>
    </row>
    <row r="26" spans="1:29" ht="18" customHeight="1">
      <c r="A26" s="474" t="s">
        <v>57</v>
      </c>
      <c r="B26" s="34">
        <v>1</v>
      </c>
      <c r="C26" s="437" t="s">
        <v>476</v>
      </c>
      <c r="D26" s="437"/>
      <c r="E26" s="438"/>
      <c r="F26" s="98">
        <v>3</v>
      </c>
      <c r="G26" s="439" t="s">
        <v>477</v>
      </c>
      <c r="H26" s="440"/>
      <c r="I26" s="441"/>
      <c r="J26" s="442">
        <f>B13</f>
        <v>0</v>
      </c>
      <c r="K26" s="443"/>
      <c r="L26" s="444" t="s">
        <v>478</v>
      </c>
      <c r="M26" s="445"/>
      <c r="N26" s="445"/>
      <c r="O26" s="442">
        <f>D13</f>
        <v>0</v>
      </c>
      <c r="P26" s="446"/>
      <c r="Q26" s="444" t="s">
        <v>430</v>
      </c>
      <c r="R26" s="445"/>
      <c r="S26" s="447">
        <f>F26</f>
        <v>3</v>
      </c>
      <c r="T26" s="448"/>
      <c r="U26" s="176" t="s">
        <v>118</v>
      </c>
      <c r="V26" s="449">
        <f>J26</f>
        <v>0</v>
      </c>
      <c r="W26" s="450"/>
      <c r="X26" s="35" t="s">
        <v>118</v>
      </c>
      <c r="Y26" s="449">
        <f>O26</f>
        <v>0</v>
      </c>
      <c r="Z26" s="450"/>
      <c r="AA26" s="38" t="s">
        <v>479</v>
      </c>
      <c r="AB26" s="423">
        <f>F26*J26*O26</f>
        <v>0</v>
      </c>
      <c r="AC26" s="424"/>
    </row>
    <row r="27" spans="1:29" ht="18" customHeight="1">
      <c r="A27" s="475"/>
      <c r="B27" s="36">
        <v>2</v>
      </c>
      <c r="C27" s="425" t="s">
        <v>476</v>
      </c>
      <c r="D27" s="425"/>
      <c r="E27" s="426"/>
      <c r="F27" s="99">
        <v>3</v>
      </c>
      <c r="G27" s="426" t="s">
        <v>477</v>
      </c>
      <c r="H27" s="375"/>
      <c r="I27" s="427"/>
      <c r="J27" s="428">
        <f>B16</f>
        <v>0</v>
      </c>
      <c r="K27" s="405"/>
      <c r="L27" s="429" t="s">
        <v>478</v>
      </c>
      <c r="M27" s="430"/>
      <c r="N27" s="430"/>
      <c r="O27" s="428">
        <f>D16</f>
        <v>0</v>
      </c>
      <c r="P27" s="377"/>
      <c r="Q27" s="429" t="s">
        <v>430</v>
      </c>
      <c r="R27" s="430"/>
      <c r="S27" s="431">
        <f>F27</f>
        <v>3</v>
      </c>
      <c r="T27" s="432"/>
      <c r="U27" s="175" t="s">
        <v>480</v>
      </c>
      <c r="V27" s="433">
        <f>J27</f>
        <v>0</v>
      </c>
      <c r="W27" s="434"/>
      <c r="X27" s="37" t="s">
        <v>480</v>
      </c>
      <c r="Y27" s="433">
        <f>O27</f>
        <v>0</v>
      </c>
      <c r="Z27" s="434"/>
      <c r="AA27" s="39" t="s">
        <v>481</v>
      </c>
      <c r="AB27" s="435">
        <f>F27*J27*O27</f>
        <v>0</v>
      </c>
      <c r="AC27" s="436"/>
    </row>
    <row r="28" spans="1:29" ht="18" customHeight="1">
      <c r="A28" s="475"/>
      <c r="B28" s="36">
        <v>3</v>
      </c>
      <c r="C28" s="425" t="s">
        <v>482</v>
      </c>
      <c r="D28" s="425"/>
      <c r="E28" s="426"/>
      <c r="F28" s="99">
        <v>3</v>
      </c>
      <c r="G28" s="426" t="s">
        <v>483</v>
      </c>
      <c r="H28" s="375"/>
      <c r="I28" s="427"/>
      <c r="J28" s="428">
        <f>B19</f>
        <v>0</v>
      </c>
      <c r="K28" s="405"/>
      <c r="L28" s="429" t="s">
        <v>484</v>
      </c>
      <c r="M28" s="430"/>
      <c r="N28" s="430"/>
      <c r="O28" s="428">
        <f>D19</f>
        <v>0</v>
      </c>
      <c r="P28" s="377"/>
      <c r="Q28" s="429" t="s">
        <v>433</v>
      </c>
      <c r="R28" s="430"/>
      <c r="S28" s="431">
        <f>F28</f>
        <v>3</v>
      </c>
      <c r="T28" s="432"/>
      <c r="U28" s="175" t="s">
        <v>118</v>
      </c>
      <c r="V28" s="433">
        <f>J28</f>
        <v>0</v>
      </c>
      <c r="W28" s="434"/>
      <c r="X28" s="37" t="s">
        <v>480</v>
      </c>
      <c r="Y28" s="433">
        <f>O28</f>
        <v>0</v>
      </c>
      <c r="Z28" s="434"/>
      <c r="AA28" s="39" t="s">
        <v>479</v>
      </c>
      <c r="AB28" s="435">
        <f>F28*J28*O28</f>
        <v>0</v>
      </c>
      <c r="AC28" s="436"/>
    </row>
    <row r="29" spans="1:29" ht="18" customHeight="1">
      <c r="A29" s="475"/>
      <c r="B29" s="36">
        <v>4</v>
      </c>
      <c r="C29" s="425" t="s">
        <v>482</v>
      </c>
      <c r="D29" s="425"/>
      <c r="E29" s="426"/>
      <c r="F29" s="99">
        <v>3</v>
      </c>
      <c r="G29" s="426" t="s">
        <v>483</v>
      </c>
      <c r="H29" s="375"/>
      <c r="I29" s="427"/>
      <c r="J29" s="428">
        <f>B22</f>
        <v>0</v>
      </c>
      <c r="K29" s="405"/>
      <c r="L29" s="429" t="s">
        <v>484</v>
      </c>
      <c r="M29" s="430"/>
      <c r="N29" s="430"/>
      <c r="O29" s="428">
        <f>D22</f>
        <v>0</v>
      </c>
      <c r="P29" s="377"/>
      <c r="Q29" s="429" t="s">
        <v>433</v>
      </c>
      <c r="R29" s="430"/>
      <c r="S29" s="431">
        <f>F29</f>
        <v>3</v>
      </c>
      <c r="T29" s="432"/>
      <c r="U29" s="175" t="s">
        <v>480</v>
      </c>
      <c r="V29" s="433">
        <f>J29</f>
        <v>0</v>
      </c>
      <c r="W29" s="434"/>
      <c r="X29" s="37" t="s">
        <v>480</v>
      </c>
      <c r="Y29" s="433">
        <f>O29</f>
        <v>0</v>
      </c>
      <c r="Z29" s="434"/>
      <c r="AA29" s="39" t="s">
        <v>481</v>
      </c>
      <c r="AB29" s="435">
        <f>F29*J29*O29</f>
        <v>0</v>
      </c>
      <c r="AC29" s="436"/>
    </row>
    <row r="30" spans="1:29" ht="18" customHeight="1">
      <c r="A30" s="475"/>
      <c r="B30" s="36">
        <v>5</v>
      </c>
      <c r="C30" s="425" t="s">
        <v>482</v>
      </c>
      <c r="D30" s="425"/>
      <c r="E30" s="426"/>
      <c r="F30" s="99">
        <v>3</v>
      </c>
      <c r="G30" s="426" t="s">
        <v>483</v>
      </c>
      <c r="H30" s="375"/>
      <c r="I30" s="427"/>
      <c r="J30" s="428">
        <f>B25</f>
        <v>0</v>
      </c>
      <c r="K30" s="405"/>
      <c r="L30" s="429" t="s">
        <v>484</v>
      </c>
      <c r="M30" s="430"/>
      <c r="N30" s="430"/>
      <c r="O30" s="428">
        <f>D25</f>
        <v>0</v>
      </c>
      <c r="P30" s="377"/>
      <c r="Q30" s="429" t="s">
        <v>433</v>
      </c>
      <c r="R30" s="430"/>
      <c r="S30" s="431">
        <f>F30</f>
        <v>3</v>
      </c>
      <c r="T30" s="432"/>
      <c r="U30" s="175" t="s">
        <v>480</v>
      </c>
      <c r="V30" s="433">
        <f>J30</f>
        <v>0</v>
      </c>
      <c r="W30" s="434"/>
      <c r="X30" s="37" t="s">
        <v>480</v>
      </c>
      <c r="Y30" s="433">
        <f>O30</f>
        <v>0</v>
      </c>
      <c r="Z30" s="434"/>
      <c r="AA30" s="39" t="s">
        <v>481</v>
      </c>
      <c r="AB30" s="435">
        <f>F30*J30*O30</f>
        <v>0</v>
      </c>
      <c r="AC30" s="436"/>
    </row>
    <row r="31" spans="1:29" ht="18" customHeight="1" thickBot="1">
      <c r="A31" s="476"/>
      <c r="B31" s="463" t="s">
        <v>485</v>
      </c>
      <c r="C31" s="464"/>
      <c r="D31" s="464"/>
      <c r="E31" s="464"/>
      <c r="F31" s="464"/>
      <c r="G31" s="464"/>
      <c r="H31" s="464"/>
      <c r="I31" s="464"/>
      <c r="J31" s="464"/>
      <c r="K31" s="464"/>
      <c r="L31" s="464"/>
      <c r="M31" s="464"/>
      <c r="N31" s="464"/>
      <c r="O31" s="464"/>
      <c r="P31" s="464"/>
      <c r="Q31" s="464"/>
      <c r="R31" s="464"/>
      <c r="S31" s="464"/>
      <c r="T31" s="464"/>
      <c r="U31" s="464"/>
      <c r="V31" s="464"/>
      <c r="W31" s="464"/>
      <c r="X31" s="464"/>
      <c r="Y31" s="464"/>
      <c r="Z31" s="464"/>
      <c r="AA31" s="465">
        <f>SUM(AB26:AC30)</f>
        <v>0</v>
      </c>
      <c r="AB31" s="466"/>
      <c r="AC31" s="467"/>
    </row>
    <row r="32" spans="1:29" ht="18" customHeight="1">
      <c r="A32" s="468" t="s">
        <v>486</v>
      </c>
      <c r="B32" s="471" t="s">
        <v>487</v>
      </c>
      <c r="C32" s="472"/>
      <c r="D32" s="472"/>
      <c r="E32" s="472"/>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3"/>
    </row>
    <row r="33" spans="1:29" ht="18" customHeight="1">
      <c r="A33" s="469"/>
      <c r="B33" s="454" t="s">
        <v>488</v>
      </c>
      <c r="C33" s="455"/>
      <c r="D33" s="455"/>
      <c r="E33" s="455"/>
      <c r="F33" s="455"/>
      <c r="G33" s="455"/>
      <c r="H33" s="455"/>
      <c r="I33" s="455"/>
      <c r="J33" s="455"/>
      <c r="K33" s="455"/>
      <c r="L33" s="455"/>
      <c r="M33" s="455"/>
      <c r="N33" s="455"/>
      <c r="O33" s="455"/>
      <c r="P33" s="455"/>
      <c r="Q33" s="455"/>
      <c r="R33" s="455"/>
      <c r="S33" s="455"/>
      <c r="T33" s="455"/>
      <c r="U33" s="455"/>
      <c r="V33" s="455"/>
      <c r="W33" s="455"/>
      <c r="X33" s="455"/>
      <c r="Y33" s="455"/>
      <c r="Z33" s="455"/>
      <c r="AA33" s="455"/>
      <c r="AB33" s="455"/>
      <c r="AC33" s="456"/>
    </row>
    <row r="34" spans="1:29" ht="18" customHeight="1">
      <c r="A34" s="469"/>
      <c r="B34" s="454" t="s">
        <v>489</v>
      </c>
      <c r="C34" s="455"/>
      <c r="D34" s="455"/>
      <c r="E34" s="455"/>
      <c r="F34" s="455"/>
      <c r="G34" s="455"/>
      <c r="H34" s="455"/>
      <c r="I34" s="455"/>
      <c r="J34" s="455"/>
      <c r="K34" s="455"/>
      <c r="L34" s="455"/>
      <c r="M34" s="455"/>
      <c r="N34" s="455"/>
      <c r="O34" s="455"/>
      <c r="P34" s="455"/>
      <c r="Q34" s="455"/>
      <c r="R34" s="455"/>
      <c r="S34" s="455"/>
      <c r="T34" s="455"/>
      <c r="U34" s="455"/>
      <c r="V34" s="455"/>
      <c r="W34" s="455"/>
      <c r="X34" s="455"/>
      <c r="Y34" s="455"/>
      <c r="Z34" s="455"/>
      <c r="AA34" s="455"/>
      <c r="AB34" s="455"/>
      <c r="AC34" s="456"/>
    </row>
    <row r="35" spans="1:29" ht="18" customHeight="1">
      <c r="A35" s="469"/>
      <c r="B35" s="454" t="s">
        <v>490</v>
      </c>
      <c r="C35" s="455"/>
      <c r="D35" s="455"/>
      <c r="E35" s="455"/>
      <c r="F35" s="455"/>
      <c r="G35" s="455"/>
      <c r="H35" s="455"/>
      <c r="I35" s="455"/>
      <c r="J35" s="455"/>
      <c r="K35" s="455"/>
      <c r="L35" s="455"/>
      <c r="M35" s="455"/>
      <c r="N35" s="455"/>
      <c r="O35" s="455"/>
      <c r="P35" s="455"/>
      <c r="Q35" s="455"/>
      <c r="R35" s="455"/>
      <c r="S35" s="455"/>
      <c r="T35" s="455"/>
      <c r="U35" s="455"/>
      <c r="V35" s="455"/>
      <c r="W35" s="455"/>
      <c r="X35" s="455"/>
      <c r="Y35" s="455"/>
      <c r="Z35" s="455"/>
      <c r="AA35" s="455"/>
      <c r="AB35" s="455"/>
      <c r="AC35" s="456"/>
    </row>
    <row r="36" spans="1:29" ht="18" customHeight="1">
      <c r="A36" s="469"/>
      <c r="B36" s="451" t="s">
        <v>137</v>
      </c>
      <c r="C36" s="452"/>
      <c r="D36" s="452"/>
      <c r="E36" s="452"/>
      <c r="F36" s="452"/>
      <c r="G36" s="452"/>
      <c r="H36" s="452"/>
      <c r="I36" s="452"/>
      <c r="J36" s="452"/>
      <c r="K36" s="452"/>
      <c r="L36" s="452"/>
      <c r="M36" s="452"/>
      <c r="N36" s="452"/>
      <c r="O36" s="452"/>
      <c r="P36" s="452"/>
      <c r="Q36" s="452"/>
      <c r="R36" s="452"/>
      <c r="S36" s="452"/>
      <c r="T36" s="452"/>
      <c r="U36" s="452"/>
      <c r="V36" s="452"/>
      <c r="W36" s="452"/>
      <c r="X36" s="452"/>
      <c r="Y36" s="452"/>
      <c r="Z36" s="452"/>
      <c r="AA36" s="452"/>
      <c r="AB36" s="452"/>
      <c r="AC36" s="453"/>
    </row>
    <row r="37" spans="1:29" ht="18" customHeight="1">
      <c r="A37" s="469"/>
      <c r="B37" s="451"/>
      <c r="C37" s="452"/>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3"/>
    </row>
    <row r="38" spans="1:29" ht="18" customHeight="1">
      <c r="A38" s="469"/>
      <c r="B38" s="454" t="s">
        <v>491</v>
      </c>
      <c r="C38" s="455"/>
      <c r="D38" s="455"/>
      <c r="E38" s="455"/>
      <c r="F38" s="455"/>
      <c r="G38" s="455"/>
      <c r="H38" s="455"/>
      <c r="I38" s="455"/>
      <c r="J38" s="455"/>
      <c r="K38" s="455"/>
      <c r="L38" s="455"/>
      <c r="M38" s="455"/>
      <c r="N38" s="455"/>
      <c r="O38" s="455"/>
      <c r="P38" s="455"/>
      <c r="Q38" s="455"/>
      <c r="R38" s="455"/>
      <c r="S38" s="455"/>
      <c r="T38" s="455"/>
      <c r="U38" s="455"/>
      <c r="V38" s="455"/>
      <c r="W38" s="455"/>
      <c r="X38" s="455"/>
      <c r="Y38" s="455"/>
      <c r="Z38" s="455"/>
      <c r="AA38" s="455"/>
      <c r="AB38" s="455"/>
      <c r="AC38" s="456"/>
    </row>
    <row r="39" spans="1:29" ht="18" customHeight="1">
      <c r="A39" s="469"/>
      <c r="B39" s="457" t="s">
        <v>492</v>
      </c>
      <c r="C39" s="458"/>
      <c r="D39" s="458"/>
      <c r="E39" s="458"/>
      <c r="F39" s="458"/>
      <c r="G39" s="458"/>
      <c r="H39" s="458"/>
      <c r="I39" s="458"/>
      <c r="J39" s="458"/>
      <c r="K39" s="458"/>
      <c r="L39" s="458"/>
      <c r="M39" s="458"/>
      <c r="N39" s="458"/>
      <c r="O39" s="458"/>
      <c r="P39" s="458"/>
      <c r="Q39" s="458"/>
      <c r="R39" s="458"/>
      <c r="S39" s="458"/>
      <c r="T39" s="458"/>
      <c r="U39" s="458"/>
      <c r="V39" s="458"/>
      <c r="W39" s="458"/>
      <c r="X39" s="458"/>
      <c r="Y39" s="458"/>
      <c r="Z39" s="458"/>
      <c r="AA39" s="458"/>
      <c r="AB39" s="458"/>
      <c r="AC39" s="459"/>
    </row>
    <row r="40" spans="1:29" ht="18" customHeight="1" thickBot="1">
      <c r="A40" s="470"/>
      <c r="B40" s="460"/>
      <c r="C40" s="461"/>
      <c r="D40" s="461"/>
      <c r="E40" s="461"/>
      <c r="F40" s="461"/>
      <c r="G40" s="461"/>
      <c r="H40" s="461"/>
      <c r="I40" s="461"/>
      <c r="J40" s="461"/>
      <c r="K40" s="461"/>
      <c r="L40" s="461"/>
      <c r="M40" s="461"/>
      <c r="N40" s="461"/>
      <c r="O40" s="461"/>
      <c r="P40" s="461"/>
      <c r="Q40" s="461"/>
      <c r="R40" s="461"/>
      <c r="S40" s="461"/>
      <c r="T40" s="461"/>
      <c r="U40" s="461"/>
      <c r="V40" s="461"/>
      <c r="W40" s="461"/>
      <c r="X40" s="461"/>
      <c r="Y40" s="461"/>
      <c r="Z40" s="461"/>
      <c r="AA40" s="461"/>
      <c r="AB40" s="461"/>
      <c r="AC40" s="462"/>
    </row>
    <row r="41" spans="1:29" ht="18" customHeight="1"/>
    <row r="42" spans="1:29" ht="18" customHeight="1"/>
    <row r="43" spans="1:29" ht="18" customHeight="1"/>
    <row r="44" spans="1:29" ht="18" customHeight="1"/>
    <row r="45" spans="1:29" ht="18" customHeight="1"/>
    <row r="46" spans="1:29" ht="18" customHeight="1"/>
  </sheetData>
  <mergeCells count="186">
    <mergeCell ref="B36:AC37"/>
    <mergeCell ref="B38:AC38"/>
    <mergeCell ref="B39:AC40"/>
    <mergeCell ref="V30:W30"/>
    <mergeCell ref="Y30:Z30"/>
    <mergeCell ref="AB30:AC30"/>
    <mergeCell ref="B31:Z31"/>
    <mergeCell ref="AA31:AC31"/>
    <mergeCell ref="A32:A40"/>
    <mergeCell ref="B32:AC32"/>
    <mergeCell ref="B33:AC33"/>
    <mergeCell ref="B34:AC34"/>
    <mergeCell ref="B35:AC35"/>
    <mergeCell ref="A26:A31"/>
    <mergeCell ref="C30:E30"/>
    <mergeCell ref="G30:I30"/>
    <mergeCell ref="J30:K30"/>
    <mergeCell ref="L30:N30"/>
    <mergeCell ref="O30:P30"/>
    <mergeCell ref="Q30:R30"/>
    <mergeCell ref="S30:T30"/>
    <mergeCell ref="Y28:Z28"/>
    <mergeCell ref="AB28:AC28"/>
    <mergeCell ref="C29:E29"/>
    <mergeCell ref="G29:I29"/>
    <mergeCell ref="J29:K29"/>
    <mergeCell ref="L29:N29"/>
    <mergeCell ref="O29:P29"/>
    <mergeCell ref="Q29:R29"/>
    <mergeCell ref="S29:T29"/>
    <mergeCell ref="V29:W29"/>
    <mergeCell ref="Y29:Z29"/>
    <mergeCell ref="AB29:AC29"/>
    <mergeCell ref="C28:E28"/>
    <mergeCell ref="G28:I28"/>
    <mergeCell ref="J28:K28"/>
    <mergeCell ref="L28:N28"/>
    <mergeCell ref="O28:P28"/>
    <mergeCell ref="Q28:R28"/>
    <mergeCell ref="S28:T28"/>
    <mergeCell ref="V28:W28"/>
    <mergeCell ref="Y26:Z26"/>
    <mergeCell ref="AB26:AC26"/>
    <mergeCell ref="C27:E27"/>
    <mergeCell ref="G27:I27"/>
    <mergeCell ref="J27:K27"/>
    <mergeCell ref="L27:N27"/>
    <mergeCell ref="O27:P27"/>
    <mergeCell ref="Q27:R27"/>
    <mergeCell ref="S27:T27"/>
    <mergeCell ref="V27:W27"/>
    <mergeCell ref="Y27:Z27"/>
    <mergeCell ref="AB27:AC27"/>
    <mergeCell ref="C26:E26"/>
    <mergeCell ref="G26:I26"/>
    <mergeCell ref="J26:K26"/>
    <mergeCell ref="L26:N26"/>
    <mergeCell ref="O26:P26"/>
    <mergeCell ref="Q26:R26"/>
    <mergeCell ref="S26:T26"/>
    <mergeCell ref="V26:W26"/>
    <mergeCell ref="V23:Y23"/>
    <mergeCell ref="Z23:AC23"/>
    <mergeCell ref="B24:F24"/>
    <mergeCell ref="L24:Q24"/>
    <mergeCell ref="V24:Y24"/>
    <mergeCell ref="Z24:AC24"/>
    <mergeCell ref="A23:A25"/>
    <mergeCell ref="B23:C23"/>
    <mergeCell ref="D23:F23"/>
    <mergeCell ref="G23:K25"/>
    <mergeCell ref="L23:Q23"/>
    <mergeCell ref="R23:U25"/>
    <mergeCell ref="B25:C25"/>
    <mergeCell ref="D25:F25"/>
    <mergeCell ref="L25:Q25"/>
    <mergeCell ref="V25:X25"/>
    <mergeCell ref="Z25:AC25"/>
    <mergeCell ref="A20:A22"/>
    <mergeCell ref="B20:C20"/>
    <mergeCell ref="D20:F20"/>
    <mergeCell ref="G20:K22"/>
    <mergeCell ref="L20:Q20"/>
    <mergeCell ref="R20:U22"/>
    <mergeCell ref="V20:Y20"/>
    <mergeCell ref="Z20:AC20"/>
    <mergeCell ref="B21:F21"/>
    <mergeCell ref="L21:Q21"/>
    <mergeCell ref="V21:Y21"/>
    <mergeCell ref="Z21:AC21"/>
    <mergeCell ref="B22:C22"/>
    <mergeCell ref="D22:F22"/>
    <mergeCell ref="L22:Q22"/>
    <mergeCell ref="V22:X22"/>
    <mergeCell ref="Z22:AC22"/>
    <mergeCell ref="V17:Y17"/>
    <mergeCell ref="Z17:AC17"/>
    <mergeCell ref="B18:F18"/>
    <mergeCell ref="L18:Q18"/>
    <mergeCell ref="V18:Y18"/>
    <mergeCell ref="Z18:AC18"/>
    <mergeCell ref="A17:A19"/>
    <mergeCell ref="B17:C17"/>
    <mergeCell ref="D17:F17"/>
    <mergeCell ref="G17:K19"/>
    <mergeCell ref="L17:Q17"/>
    <mergeCell ref="R17:U19"/>
    <mergeCell ref="B19:C19"/>
    <mergeCell ref="D19:F19"/>
    <mergeCell ref="L19:Q19"/>
    <mergeCell ref="V19:X19"/>
    <mergeCell ref="Z19:AC19"/>
    <mergeCell ref="A14:A16"/>
    <mergeCell ref="B14:C14"/>
    <mergeCell ref="D14:F14"/>
    <mergeCell ref="G14:K16"/>
    <mergeCell ref="L14:Q14"/>
    <mergeCell ref="R14:U16"/>
    <mergeCell ref="V14:Y14"/>
    <mergeCell ref="Z14:AC14"/>
    <mergeCell ref="B15:F15"/>
    <mergeCell ref="L15:Q15"/>
    <mergeCell ref="V15:Y15"/>
    <mergeCell ref="Z15:AC15"/>
    <mergeCell ref="B16:C16"/>
    <mergeCell ref="D16:F16"/>
    <mergeCell ref="L16:Q16"/>
    <mergeCell ref="V16:X16"/>
    <mergeCell ref="Z16:AC16"/>
    <mergeCell ref="V11:Y11"/>
    <mergeCell ref="Z11:AC11"/>
    <mergeCell ref="B12:F12"/>
    <mergeCell ref="L12:Q12"/>
    <mergeCell ref="V12:Y12"/>
    <mergeCell ref="Z12:AC12"/>
    <mergeCell ref="A11:A13"/>
    <mergeCell ref="B11:C11"/>
    <mergeCell ref="D11:F11"/>
    <mergeCell ref="G11:K13"/>
    <mergeCell ref="L11:Q11"/>
    <mergeCell ref="R11:U13"/>
    <mergeCell ref="B13:C13"/>
    <mergeCell ref="D13:F13"/>
    <mergeCell ref="L13:Q13"/>
    <mergeCell ref="V13:X13"/>
    <mergeCell ref="Z13:AC13"/>
    <mergeCell ref="A8:A10"/>
    <mergeCell ref="B8:C8"/>
    <mergeCell ref="D8:F8"/>
    <mergeCell ref="G8:K10"/>
    <mergeCell ref="L8:Q8"/>
    <mergeCell ref="R8:U10"/>
    <mergeCell ref="V8:Y8"/>
    <mergeCell ref="Z8:AC8"/>
    <mergeCell ref="B9:F9"/>
    <mergeCell ref="L9:Q9"/>
    <mergeCell ref="V9:Y9"/>
    <mergeCell ref="Z9:AC9"/>
    <mergeCell ref="B10:C10"/>
    <mergeCell ref="D10:F10"/>
    <mergeCell ref="L10:Q10"/>
    <mergeCell ref="V10:X10"/>
    <mergeCell ref="Z10:AC10"/>
    <mergeCell ref="W1:Y1"/>
    <mergeCell ref="Z1:AC1"/>
    <mergeCell ref="A2:AC2"/>
    <mergeCell ref="A3:AC3"/>
    <mergeCell ref="A4:A7"/>
    <mergeCell ref="B4:C4"/>
    <mergeCell ref="D4:F4"/>
    <mergeCell ref="G4:K7"/>
    <mergeCell ref="L4:Q4"/>
    <mergeCell ref="R4:Y4"/>
    <mergeCell ref="Z4:AC4"/>
    <mergeCell ref="B5:C7"/>
    <mergeCell ref="D5:F7"/>
    <mergeCell ref="L5:Q6"/>
    <mergeCell ref="R5:U7"/>
    <mergeCell ref="V5:Y5"/>
    <mergeCell ref="Z5:AC5"/>
    <mergeCell ref="V6:Y6"/>
    <mergeCell ref="Z6:AC6"/>
    <mergeCell ref="L7:Q7"/>
    <mergeCell ref="V7:Y7"/>
    <mergeCell ref="Z7:AC7"/>
    <mergeCell ref="A1:E1"/>
  </mergeCells>
  <phoneticPr fontId="3"/>
  <dataValidations count="2">
    <dataValidation type="list" allowBlank="1" showInputMessage="1" showErrorMessage="1" sqref="B8:C8 B23:C23 B20:C20 B17:C17 B14:C14 B11:C11">
      <formula1>$AI$5:$AI$7</formula1>
    </dataValidation>
    <dataValidation type="list" allowBlank="1" showInputMessage="1" showErrorMessage="1" sqref="D8:F8 D23:F23 D20:F20 D17:F17 D14:F14 D11:F11">
      <formula1>$AK$5:$AK$8</formula1>
    </dataValidation>
  </dataValidations>
  <pageMargins left="0.78740157480314965" right="0.39370078740157483" top="0.78740157480314965" bottom="0.78740157480314965" header="0.59055118110236227" footer="0.39370078740157483"/>
  <pageSetup paperSize="9" scale="96" orientation="portrait" verticalDpi="0" r:id="rId1"/>
  <headerFooter>
    <oddFooter>&amp;R&amp;"ＭＳ 明朝,標準"&amp;8御坊市新庁舎建設事業 発注者支援（コンストラクション・マネジメント）業務委託プロポーザル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X42"/>
  <sheetViews>
    <sheetView showGridLines="0" view="pageBreakPreview" topLeftCell="A37" zoomScale="115" zoomScaleNormal="115" zoomScaleSheetLayoutView="115" workbookViewId="0">
      <selection activeCell="A47" sqref="A47:XFD47"/>
    </sheetView>
  </sheetViews>
  <sheetFormatPr defaultColWidth="13" defaultRowHeight="12"/>
  <cols>
    <col min="1" max="15" width="3.125" style="3" customWidth="1"/>
    <col min="16" max="16" width="3" style="3" customWidth="1"/>
    <col min="17" max="28" width="3.125" style="3" customWidth="1"/>
    <col min="29" max="29" width="4.375" style="3" customWidth="1"/>
    <col min="30" max="33" width="2.125" style="3" customWidth="1"/>
    <col min="34" max="34" width="11.5" style="3" customWidth="1"/>
    <col min="35" max="35" width="14.5" style="3" customWidth="1"/>
    <col min="36" max="36" width="10.5" style="3" customWidth="1"/>
    <col min="37" max="37" width="9.5" style="3" customWidth="1"/>
    <col min="38" max="38" width="13" style="3" customWidth="1"/>
    <col min="39" max="39" width="9.5" style="3" customWidth="1"/>
    <col min="40" max="40" width="13.625" style="3" customWidth="1"/>
    <col min="41" max="41" width="30.5" style="3" customWidth="1"/>
    <col min="42" max="51" width="13" style="3" customWidth="1"/>
    <col min="52" max="16384" width="13" style="3"/>
  </cols>
  <sheetData>
    <row r="1" spans="1:50" ht="18" customHeight="1">
      <c r="A1" s="321" t="s">
        <v>497</v>
      </c>
      <c r="B1" s="321"/>
      <c r="C1" s="321"/>
      <c r="D1" s="321"/>
      <c r="E1" s="321"/>
      <c r="F1" s="321"/>
      <c r="W1" s="301" t="s">
        <v>68</v>
      </c>
      <c r="X1" s="301"/>
      <c r="Y1" s="301"/>
      <c r="Z1" s="301"/>
      <c r="AA1" s="301"/>
      <c r="AB1" s="301"/>
      <c r="AC1" s="301"/>
    </row>
    <row r="2" spans="1:50" ht="25.5" customHeight="1" thickBot="1">
      <c r="A2" s="50" t="s">
        <v>16</v>
      </c>
      <c r="B2" s="11"/>
      <c r="C2" s="11"/>
      <c r="D2" s="11"/>
      <c r="E2" s="11"/>
      <c r="F2" s="11"/>
      <c r="G2" s="11"/>
      <c r="H2" s="11"/>
      <c r="I2" s="11"/>
      <c r="J2" s="11"/>
      <c r="K2" s="11"/>
      <c r="L2" s="11"/>
      <c r="M2" s="617" t="s">
        <v>125</v>
      </c>
      <c r="N2" s="617"/>
      <c r="O2" s="617"/>
      <c r="P2" s="617"/>
      <c r="Q2" s="617"/>
      <c r="R2" s="617"/>
      <c r="S2" s="617"/>
      <c r="T2" s="617"/>
      <c r="U2" s="617"/>
      <c r="V2" s="617"/>
      <c r="W2" s="617"/>
      <c r="X2" s="617"/>
      <c r="Y2" s="618" t="s">
        <v>121</v>
      </c>
      <c r="Z2" s="618"/>
      <c r="AA2" s="618"/>
      <c r="AB2" s="618"/>
      <c r="AC2" s="618"/>
      <c r="AD2" s="11"/>
      <c r="AE2" s="11"/>
    </row>
    <row r="3" spans="1:50" s="2" customFormat="1" ht="19.7" customHeight="1" thickBot="1">
      <c r="A3" s="605" t="s">
        <v>2</v>
      </c>
      <c r="B3" s="606"/>
      <c r="C3" s="608"/>
      <c r="D3" s="608"/>
      <c r="E3" s="608"/>
      <c r="F3" s="608"/>
      <c r="G3" s="608"/>
      <c r="H3" s="608"/>
      <c r="I3" s="608"/>
      <c r="J3" s="608"/>
      <c r="K3" s="608"/>
      <c r="L3" s="608"/>
      <c r="M3" s="608"/>
      <c r="N3" s="609" t="s">
        <v>35</v>
      </c>
      <c r="O3" s="619"/>
      <c r="P3" s="619"/>
      <c r="Q3" s="610"/>
      <c r="R3" s="607" t="s">
        <v>228</v>
      </c>
      <c r="S3" s="608"/>
      <c r="T3" s="608"/>
      <c r="U3" s="608"/>
      <c r="V3" s="608"/>
      <c r="W3" s="608"/>
      <c r="X3" s="608"/>
      <c r="Y3" s="608"/>
      <c r="Z3" s="41" t="s">
        <v>37</v>
      </c>
      <c r="AA3" s="616"/>
      <c r="AB3" s="616"/>
      <c r="AC3" s="52" t="s">
        <v>38</v>
      </c>
      <c r="AD3" s="42"/>
      <c r="AE3" s="42"/>
      <c r="AF3" s="42"/>
    </row>
    <row r="4" spans="1:50" s="2" customFormat="1" ht="19.7" customHeight="1" thickBot="1">
      <c r="A4" s="605" t="s">
        <v>34</v>
      </c>
      <c r="B4" s="606"/>
      <c r="C4" s="607"/>
      <c r="D4" s="608"/>
      <c r="E4" s="608"/>
      <c r="F4" s="608"/>
      <c r="G4" s="608"/>
      <c r="H4" s="608"/>
      <c r="I4" s="608"/>
      <c r="J4" s="608"/>
      <c r="K4" s="608"/>
      <c r="L4" s="608"/>
      <c r="M4" s="608"/>
      <c r="N4" s="609" t="s">
        <v>36</v>
      </c>
      <c r="O4" s="610"/>
      <c r="P4" s="607"/>
      <c r="Q4" s="608"/>
      <c r="R4" s="608"/>
      <c r="S4" s="608"/>
      <c r="T4" s="608"/>
      <c r="U4" s="611"/>
      <c r="V4" s="612" t="s">
        <v>39</v>
      </c>
      <c r="W4" s="613"/>
      <c r="X4" s="613"/>
      <c r="Y4" s="614"/>
      <c r="Z4" s="615"/>
      <c r="AA4" s="616"/>
      <c r="AB4" s="616"/>
      <c r="AC4" s="53" t="s">
        <v>229</v>
      </c>
      <c r="AD4" s="42"/>
      <c r="AE4" s="42"/>
      <c r="AF4" s="42"/>
    </row>
    <row r="5" spans="1:50" s="2" customFormat="1" ht="19.7" customHeight="1" thickBot="1">
      <c r="A5" s="89" t="s">
        <v>136</v>
      </c>
      <c r="B5" s="90"/>
      <c r="C5" s="90"/>
      <c r="D5" s="90"/>
      <c r="E5" s="90"/>
      <c r="F5" s="90"/>
      <c r="G5" s="90"/>
      <c r="H5" s="90"/>
      <c r="I5" s="90"/>
      <c r="J5" s="90"/>
      <c r="K5" s="90"/>
      <c r="L5" s="90"/>
      <c r="M5" s="90"/>
      <c r="N5" s="90"/>
      <c r="O5" s="90"/>
      <c r="P5" s="90"/>
      <c r="Q5" s="90"/>
      <c r="R5" s="90"/>
      <c r="S5" s="90"/>
      <c r="T5" s="90"/>
      <c r="U5" s="90"/>
      <c r="V5" s="90"/>
      <c r="W5" s="90"/>
      <c r="X5" s="90"/>
      <c r="Y5" s="91"/>
      <c r="Z5" s="594" t="s">
        <v>58</v>
      </c>
      <c r="AA5" s="595"/>
      <c r="AB5" s="595"/>
      <c r="AC5" s="596"/>
      <c r="AD5" s="42"/>
      <c r="AE5" s="42"/>
      <c r="AF5" s="42"/>
    </row>
    <row r="6" spans="1:50" s="2" customFormat="1" ht="19.7" customHeight="1">
      <c r="A6" s="597" t="s">
        <v>47</v>
      </c>
      <c r="B6" s="598"/>
      <c r="C6" s="598"/>
      <c r="D6" s="598"/>
      <c r="E6" s="598"/>
      <c r="F6" s="598"/>
      <c r="G6" s="598"/>
      <c r="H6" s="598"/>
      <c r="I6" s="598"/>
      <c r="J6" s="598"/>
      <c r="K6" s="84" t="s">
        <v>230</v>
      </c>
      <c r="L6" s="85"/>
      <c r="M6" s="85"/>
      <c r="N6" s="599"/>
      <c r="O6" s="599"/>
      <c r="P6" s="599"/>
      <c r="Q6" s="599"/>
      <c r="R6" s="84" t="s">
        <v>48</v>
      </c>
      <c r="S6" s="86"/>
      <c r="T6" s="87"/>
      <c r="U6" s="87"/>
      <c r="V6" s="87"/>
      <c r="W6" s="599"/>
      <c r="X6" s="599"/>
      <c r="Y6" s="88" t="s">
        <v>229</v>
      </c>
      <c r="Z6" s="572">
        <f>VLOOKUP(A6,$AI$6:$AJ$7,2,FALSE)</f>
        <v>0</v>
      </c>
      <c r="AA6" s="573"/>
      <c r="AB6" s="600">
        <f>IF(SUM(Z8:AA9)&gt;=2,2,SUM(Z8:AA9))+Z6+Z7</f>
        <v>0</v>
      </c>
      <c r="AC6" s="601"/>
      <c r="AD6" s="42"/>
      <c r="AE6" s="42"/>
      <c r="AF6" s="42"/>
      <c r="AI6" s="60" t="s">
        <v>231</v>
      </c>
      <c r="AJ6" s="65">
        <v>1</v>
      </c>
      <c r="AK6" s="59" t="s">
        <v>232</v>
      </c>
      <c r="AL6" s="65">
        <v>2</v>
      </c>
      <c r="AM6" s="59" t="s">
        <v>233</v>
      </c>
      <c r="AN6" s="65">
        <v>1</v>
      </c>
      <c r="AO6" s="60" t="s">
        <v>45</v>
      </c>
      <c r="AP6" s="66">
        <v>1</v>
      </c>
      <c r="AQ6" s="57"/>
      <c r="AR6" s="57"/>
      <c r="AS6" s="57"/>
      <c r="AT6" s="57"/>
      <c r="AU6" s="57"/>
      <c r="AV6" s="57"/>
      <c r="AW6" s="57"/>
      <c r="AX6" s="57"/>
    </row>
    <row r="7" spans="1:50" s="2" customFormat="1" ht="19.7" customHeight="1">
      <c r="A7" s="569" t="s">
        <v>47</v>
      </c>
      <c r="B7" s="570"/>
      <c r="C7" s="570"/>
      <c r="D7" s="570"/>
      <c r="E7" s="570"/>
      <c r="F7" s="570"/>
      <c r="G7" s="570"/>
      <c r="H7" s="570"/>
      <c r="I7" s="570"/>
      <c r="J7" s="570"/>
      <c r="K7" s="48" t="s">
        <v>230</v>
      </c>
      <c r="L7" s="51"/>
      <c r="M7" s="51"/>
      <c r="N7" s="571"/>
      <c r="O7" s="571"/>
      <c r="P7" s="571"/>
      <c r="Q7" s="571"/>
      <c r="R7" s="48" t="s">
        <v>48</v>
      </c>
      <c r="S7" s="61"/>
      <c r="T7" s="47"/>
      <c r="U7" s="47"/>
      <c r="V7" s="47"/>
      <c r="W7" s="571"/>
      <c r="X7" s="571"/>
      <c r="Y7" s="49" t="s">
        <v>229</v>
      </c>
      <c r="Z7" s="572">
        <f>VLOOKUP(A7,$AK$6:$AL$7,2,FALSE)</f>
        <v>0</v>
      </c>
      <c r="AA7" s="573"/>
      <c r="AB7" s="602"/>
      <c r="AC7" s="601"/>
      <c r="AD7" s="42"/>
      <c r="AE7" s="42"/>
      <c r="AF7" s="42"/>
      <c r="AI7" s="60" t="s">
        <v>47</v>
      </c>
      <c r="AJ7" s="65">
        <v>0</v>
      </c>
      <c r="AK7" s="59" t="s">
        <v>47</v>
      </c>
      <c r="AL7" s="65">
        <v>0</v>
      </c>
      <c r="AM7" s="59" t="s">
        <v>47</v>
      </c>
      <c r="AN7" s="65">
        <v>0</v>
      </c>
      <c r="AO7" s="60" t="s">
        <v>46</v>
      </c>
      <c r="AP7" s="67">
        <v>1</v>
      </c>
      <c r="AQ7" s="58"/>
      <c r="AR7" s="58"/>
      <c r="AS7" s="58"/>
      <c r="AT7" s="58"/>
      <c r="AU7" s="58"/>
      <c r="AV7" s="58"/>
      <c r="AW7" s="58"/>
      <c r="AX7" s="58"/>
    </row>
    <row r="8" spans="1:50" s="2" customFormat="1" ht="19.7" customHeight="1">
      <c r="A8" s="569" t="s">
        <v>47</v>
      </c>
      <c r="B8" s="570"/>
      <c r="C8" s="570"/>
      <c r="D8" s="570"/>
      <c r="E8" s="570"/>
      <c r="F8" s="570"/>
      <c r="G8" s="570"/>
      <c r="H8" s="570"/>
      <c r="I8" s="570"/>
      <c r="J8" s="570"/>
      <c r="K8" s="48" t="s">
        <v>230</v>
      </c>
      <c r="L8" s="51"/>
      <c r="M8" s="51"/>
      <c r="N8" s="571"/>
      <c r="O8" s="571"/>
      <c r="P8" s="571"/>
      <c r="Q8" s="571"/>
      <c r="R8" s="48" t="s">
        <v>48</v>
      </c>
      <c r="S8" s="61"/>
      <c r="T8" s="47"/>
      <c r="U8" s="47"/>
      <c r="V8" s="47"/>
      <c r="W8" s="571"/>
      <c r="X8" s="571"/>
      <c r="Y8" s="49" t="s">
        <v>229</v>
      </c>
      <c r="Z8" s="572">
        <f>VLOOKUP(A8,$AM$6:$AN$7,2,FALSE)</f>
        <v>0</v>
      </c>
      <c r="AA8" s="573"/>
      <c r="AB8" s="602"/>
      <c r="AC8" s="601"/>
      <c r="AD8" s="42"/>
      <c r="AE8" s="42"/>
      <c r="AF8" s="42"/>
      <c r="AI8" s="60"/>
      <c r="AJ8" s="65"/>
      <c r="AK8" s="59"/>
      <c r="AM8" s="59"/>
      <c r="AN8" s="65"/>
      <c r="AO8" s="60" t="s">
        <v>92</v>
      </c>
      <c r="AP8" s="66">
        <v>1</v>
      </c>
      <c r="AQ8" s="57"/>
      <c r="AR8" s="57"/>
      <c r="AS8" s="57"/>
      <c r="AT8" s="57"/>
      <c r="AU8" s="57"/>
    </row>
    <row r="9" spans="1:50" s="2" customFormat="1" ht="19.7" customHeight="1" thickBot="1">
      <c r="A9" s="574" t="s">
        <v>47</v>
      </c>
      <c r="B9" s="575"/>
      <c r="C9" s="575"/>
      <c r="D9" s="575"/>
      <c r="E9" s="575"/>
      <c r="F9" s="575"/>
      <c r="G9" s="575"/>
      <c r="H9" s="575"/>
      <c r="I9" s="575"/>
      <c r="J9" s="575"/>
      <c r="K9" s="48" t="s">
        <v>230</v>
      </c>
      <c r="L9" s="51"/>
      <c r="M9" s="51"/>
      <c r="N9" s="576"/>
      <c r="O9" s="576"/>
      <c r="P9" s="576"/>
      <c r="Q9" s="576"/>
      <c r="R9" s="62" t="s">
        <v>48</v>
      </c>
      <c r="S9" s="63"/>
      <c r="T9" s="64"/>
      <c r="U9" s="64"/>
      <c r="V9" s="64"/>
      <c r="W9" s="571"/>
      <c r="X9" s="571"/>
      <c r="Y9" s="49" t="s">
        <v>229</v>
      </c>
      <c r="Z9" s="572">
        <f>VLOOKUP(A9,$AO$6:$AP$10,2,FALSE)</f>
        <v>0</v>
      </c>
      <c r="AA9" s="573"/>
      <c r="AB9" s="603"/>
      <c r="AC9" s="604"/>
      <c r="AD9" s="42"/>
      <c r="AE9" s="42"/>
      <c r="AF9" s="42"/>
      <c r="AI9" s="68"/>
      <c r="AJ9" s="65"/>
      <c r="AO9" s="60" t="s">
        <v>133</v>
      </c>
      <c r="AP9" s="66">
        <v>1</v>
      </c>
    </row>
    <row r="10" spans="1:50" s="2" customFormat="1" ht="19.7" customHeight="1" thickBot="1">
      <c r="A10" s="54" t="s">
        <v>126</v>
      </c>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6"/>
      <c r="AD10" s="42"/>
      <c r="AE10" s="42"/>
      <c r="AF10" s="42"/>
      <c r="AO10" s="60" t="s">
        <v>47</v>
      </c>
      <c r="AP10" s="66"/>
    </row>
    <row r="11" spans="1:50" s="2" customFormat="1" ht="19.7" customHeight="1">
      <c r="A11" s="324" t="s">
        <v>112</v>
      </c>
      <c r="B11" s="327" t="s">
        <v>234</v>
      </c>
      <c r="C11" s="328"/>
      <c r="D11" s="327" t="s">
        <v>44</v>
      </c>
      <c r="E11" s="593"/>
      <c r="F11" s="593"/>
      <c r="G11" s="328"/>
      <c r="H11" s="523" t="s">
        <v>17</v>
      </c>
      <c r="I11" s="524"/>
      <c r="J11" s="524"/>
      <c r="K11" s="524"/>
      <c r="L11" s="525"/>
      <c r="M11" s="332" t="s">
        <v>235</v>
      </c>
      <c r="N11" s="333"/>
      <c r="O11" s="333"/>
      <c r="P11" s="333"/>
      <c r="Q11" s="333"/>
      <c r="R11" s="334"/>
      <c r="S11" s="335" t="s">
        <v>18</v>
      </c>
      <c r="T11" s="335"/>
      <c r="U11" s="335"/>
      <c r="V11" s="335"/>
      <c r="W11" s="335"/>
      <c r="X11" s="335"/>
      <c r="Y11" s="335"/>
      <c r="Z11" s="335"/>
      <c r="AA11" s="577" t="s">
        <v>236</v>
      </c>
      <c r="AB11" s="578"/>
      <c r="AC11" s="579"/>
      <c r="AD11" s="40"/>
      <c r="AE11" s="40"/>
      <c r="AO11" s="60"/>
    </row>
    <row r="12" spans="1:50" s="2" customFormat="1" ht="19.7" customHeight="1">
      <c r="A12" s="325"/>
      <c r="B12" s="338" t="s">
        <v>113</v>
      </c>
      <c r="C12" s="339"/>
      <c r="D12" s="340" t="s">
        <v>81</v>
      </c>
      <c r="E12" s="580"/>
      <c r="F12" s="580"/>
      <c r="G12" s="341"/>
      <c r="H12" s="526"/>
      <c r="I12" s="527"/>
      <c r="J12" s="527"/>
      <c r="K12" s="527"/>
      <c r="L12" s="528"/>
      <c r="M12" s="346" t="s">
        <v>237</v>
      </c>
      <c r="N12" s="347"/>
      <c r="O12" s="347"/>
      <c r="P12" s="347"/>
      <c r="Q12" s="347"/>
      <c r="R12" s="348"/>
      <c r="S12" s="302" t="s">
        <v>19</v>
      </c>
      <c r="T12" s="302"/>
      <c r="U12" s="302"/>
      <c r="V12" s="302"/>
      <c r="W12" s="302" t="s">
        <v>238</v>
      </c>
      <c r="X12" s="302"/>
      <c r="Y12" s="302"/>
      <c r="Z12" s="302"/>
      <c r="AA12" s="587" t="s">
        <v>239</v>
      </c>
      <c r="AB12" s="588"/>
      <c r="AC12" s="589"/>
      <c r="AD12" s="12"/>
      <c r="AE12" s="12"/>
    </row>
    <row r="13" spans="1:50" s="2" customFormat="1" ht="19.7" customHeight="1">
      <c r="A13" s="325"/>
      <c r="B13" s="338"/>
      <c r="C13" s="339"/>
      <c r="D13" s="581"/>
      <c r="E13" s="582"/>
      <c r="F13" s="582"/>
      <c r="G13" s="583"/>
      <c r="H13" s="526"/>
      <c r="I13" s="527"/>
      <c r="J13" s="527"/>
      <c r="K13" s="527"/>
      <c r="L13" s="528"/>
      <c r="M13" s="349"/>
      <c r="N13" s="350"/>
      <c r="O13" s="350"/>
      <c r="P13" s="350"/>
      <c r="Q13" s="350"/>
      <c r="R13" s="351"/>
      <c r="S13" s="302"/>
      <c r="T13" s="302"/>
      <c r="U13" s="302"/>
      <c r="V13" s="302"/>
      <c r="W13" s="302" t="s">
        <v>240</v>
      </c>
      <c r="X13" s="302"/>
      <c r="Y13" s="302"/>
      <c r="Z13" s="302"/>
      <c r="AA13" s="587" t="s">
        <v>241</v>
      </c>
      <c r="AB13" s="588"/>
      <c r="AC13" s="589"/>
      <c r="AD13" s="12"/>
      <c r="AE13" s="12"/>
    </row>
    <row r="14" spans="1:50" s="2" customFormat="1" ht="19.7" customHeight="1" thickBot="1">
      <c r="A14" s="326"/>
      <c r="B14" s="340"/>
      <c r="C14" s="341"/>
      <c r="D14" s="584"/>
      <c r="E14" s="585"/>
      <c r="F14" s="585"/>
      <c r="G14" s="586"/>
      <c r="H14" s="529"/>
      <c r="I14" s="530"/>
      <c r="J14" s="530"/>
      <c r="K14" s="530"/>
      <c r="L14" s="531"/>
      <c r="M14" s="354" t="s">
        <v>242</v>
      </c>
      <c r="N14" s="355"/>
      <c r="O14" s="355"/>
      <c r="P14" s="355"/>
      <c r="Q14" s="355"/>
      <c r="R14" s="356"/>
      <c r="S14" s="331"/>
      <c r="T14" s="331"/>
      <c r="U14" s="331"/>
      <c r="V14" s="331"/>
      <c r="W14" s="331" t="s">
        <v>243</v>
      </c>
      <c r="X14" s="331"/>
      <c r="Y14" s="331"/>
      <c r="Z14" s="331"/>
      <c r="AA14" s="590" t="s">
        <v>20</v>
      </c>
      <c r="AB14" s="591"/>
      <c r="AC14" s="592"/>
      <c r="AD14" s="46"/>
      <c r="AE14" s="46"/>
    </row>
    <row r="15" spans="1:50" s="2" customFormat="1" ht="19.7" customHeight="1">
      <c r="A15" s="361" t="s">
        <v>244</v>
      </c>
      <c r="B15" s="364" t="s">
        <v>21</v>
      </c>
      <c r="C15" s="365"/>
      <c r="D15" s="550" t="s">
        <v>40</v>
      </c>
      <c r="E15" s="551"/>
      <c r="F15" s="551"/>
      <c r="G15" s="364"/>
      <c r="H15" s="367" t="s">
        <v>78</v>
      </c>
      <c r="I15" s="368"/>
      <c r="J15" s="368"/>
      <c r="K15" s="368"/>
      <c r="L15" s="368"/>
      <c r="M15" s="552" t="s">
        <v>245</v>
      </c>
      <c r="N15" s="553"/>
      <c r="O15" s="553"/>
      <c r="P15" s="553"/>
      <c r="Q15" s="553"/>
      <c r="R15" s="553"/>
      <c r="S15" s="367" t="s">
        <v>246</v>
      </c>
      <c r="T15" s="368"/>
      <c r="U15" s="368"/>
      <c r="V15" s="368"/>
      <c r="W15" s="373" t="s">
        <v>247</v>
      </c>
      <c r="X15" s="373"/>
      <c r="Y15" s="373"/>
      <c r="Z15" s="373"/>
      <c r="AA15" s="554" t="s">
        <v>248</v>
      </c>
      <c r="AB15" s="555"/>
      <c r="AC15" s="556"/>
      <c r="AD15" s="12"/>
      <c r="AE15" s="12"/>
      <c r="AI15" s="29" t="s">
        <v>249</v>
      </c>
      <c r="AJ15" s="172">
        <v>1</v>
      </c>
      <c r="AK15" s="171" t="s">
        <v>41</v>
      </c>
      <c r="AL15" s="172">
        <v>1</v>
      </c>
    </row>
    <row r="16" spans="1:50" s="2" customFormat="1" ht="19.7" customHeight="1">
      <c r="A16" s="362"/>
      <c r="B16" s="426" t="s">
        <v>64</v>
      </c>
      <c r="C16" s="375"/>
      <c r="D16" s="375"/>
      <c r="E16" s="375"/>
      <c r="F16" s="375"/>
      <c r="G16" s="504"/>
      <c r="H16" s="369"/>
      <c r="I16" s="369"/>
      <c r="J16" s="369"/>
      <c r="K16" s="369"/>
      <c r="L16" s="369"/>
      <c r="M16" s="557" t="s">
        <v>76</v>
      </c>
      <c r="N16" s="558"/>
      <c r="O16" s="558"/>
      <c r="P16" s="558"/>
      <c r="Q16" s="558"/>
      <c r="R16" s="558"/>
      <c r="S16" s="369"/>
      <c r="T16" s="369"/>
      <c r="U16" s="369"/>
      <c r="V16" s="369"/>
      <c r="W16" s="380" t="s">
        <v>250</v>
      </c>
      <c r="X16" s="380"/>
      <c r="Y16" s="380"/>
      <c r="Z16" s="380"/>
      <c r="AA16" s="559" t="s">
        <v>251</v>
      </c>
      <c r="AB16" s="560"/>
      <c r="AC16" s="561"/>
      <c r="AD16" s="12"/>
      <c r="AE16" s="12"/>
      <c r="AI16" s="29" t="s">
        <v>252</v>
      </c>
      <c r="AJ16" s="172">
        <v>0.8</v>
      </c>
      <c r="AK16" s="171" t="s">
        <v>83</v>
      </c>
      <c r="AL16" s="30">
        <v>0.8</v>
      </c>
    </row>
    <row r="17" spans="1:38" s="2" customFormat="1" ht="19.7" customHeight="1" thickBot="1">
      <c r="A17" s="363"/>
      <c r="B17" s="383">
        <f>VLOOKUP(B15,$AI$15:$AJ$17,2,FALSE)</f>
        <v>1</v>
      </c>
      <c r="C17" s="384"/>
      <c r="D17" s="562">
        <f>VLOOKUP(D15,$AK$15:$AL$18,2,FALSE)</f>
        <v>1</v>
      </c>
      <c r="E17" s="563"/>
      <c r="F17" s="563"/>
      <c r="G17" s="383"/>
      <c r="H17" s="370"/>
      <c r="I17" s="370"/>
      <c r="J17" s="370"/>
      <c r="K17" s="370"/>
      <c r="L17" s="370"/>
      <c r="M17" s="564" t="s">
        <v>79</v>
      </c>
      <c r="N17" s="565"/>
      <c r="O17" s="565"/>
      <c r="P17" s="565"/>
      <c r="Q17" s="565"/>
      <c r="R17" s="565"/>
      <c r="S17" s="370"/>
      <c r="T17" s="370"/>
      <c r="U17" s="370"/>
      <c r="V17" s="370"/>
      <c r="W17" s="387">
        <v>8500</v>
      </c>
      <c r="X17" s="388"/>
      <c r="Y17" s="388"/>
      <c r="Z17" s="33" t="s">
        <v>114</v>
      </c>
      <c r="AA17" s="566" t="s">
        <v>253</v>
      </c>
      <c r="AB17" s="567"/>
      <c r="AC17" s="568"/>
      <c r="AD17" s="46"/>
      <c r="AE17" s="46"/>
      <c r="AI17" s="27" t="s">
        <v>115</v>
      </c>
      <c r="AJ17" s="14"/>
      <c r="AK17" s="171" t="s">
        <v>84</v>
      </c>
      <c r="AL17" s="30">
        <v>0.5</v>
      </c>
    </row>
    <row r="18" spans="1:38" s="2" customFormat="1" ht="19.7" customHeight="1" thickTop="1">
      <c r="A18" s="361">
        <v>1</v>
      </c>
      <c r="B18" s="536" t="s">
        <v>22</v>
      </c>
      <c r="C18" s="537"/>
      <c r="D18" s="538" t="s">
        <v>22</v>
      </c>
      <c r="E18" s="539"/>
      <c r="F18" s="539"/>
      <c r="G18" s="540"/>
      <c r="H18" s="541"/>
      <c r="I18" s="542"/>
      <c r="J18" s="542"/>
      <c r="K18" s="542"/>
      <c r="L18" s="542"/>
      <c r="M18" s="543"/>
      <c r="N18" s="544"/>
      <c r="O18" s="544"/>
      <c r="P18" s="544"/>
      <c r="Q18" s="544"/>
      <c r="R18" s="544"/>
      <c r="S18" s="541"/>
      <c r="T18" s="542"/>
      <c r="U18" s="542"/>
      <c r="V18" s="542"/>
      <c r="W18" s="532" t="s">
        <v>254</v>
      </c>
      <c r="X18" s="532"/>
      <c r="Y18" s="532"/>
      <c r="Z18" s="532"/>
      <c r="AA18" s="533" t="s">
        <v>43</v>
      </c>
      <c r="AB18" s="534"/>
      <c r="AC18" s="535"/>
      <c r="AD18" s="12"/>
      <c r="AE18" s="12"/>
      <c r="AF18" s="12"/>
      <c r="AI18" s="14"/>
      <c r="AJ18" s="14"/>
      <c r="AK18" s="27" t="s">
        <v>115</v>
      </c>
      <c r="AL18" s="14"/>
    </row>
    <row r="19" spans="1:38" s="2" customFormat="1" ht="19.7" customHeight="1">
      <c r="A19" s="362"/>
      <c r="B19" s="426" t="s">
        <v>64</v>
      </c>
      <c r="C19" s="375"/>
      <c r="D19" s="375"/>
      <c r="E19" s="375"/>
      <c r="F19" s="375"/>
      <c r="G19" s="504"/>
      <c r="H19" s="403"/>
      <c r="I19" s="403"/>
      <c r="J19" s="403"/>
      <c r="K19" s="403"/>
      <c r="L19" s="403"/>
      <c r="M19" s="505"/>
      <c r="N19" s="506"/>
      <c r="O19" s="506"/>
      <c r="P19" s="506"/>
      <c r="Q19" s="506"/>
      <c r="R19" s="506"/>
      <c r="S19" s="403"/>
      <c r="T19" s="403"/>
      <c r="U19" s="403"/>
      <c r="V19" s="403"/>
      <c r="W19" s="395" t="s">
        <v>255</v>
      </c>
      <c r="X19" s="395"/>
      <c r="Y19" s="395"/>
      <c r="Z19" s="395"/>
      <c r="AA19" s="501" t="s">
        <v>43</v>
      </c>
      <c r="AB19" s="502"/>
      <c r="AC19" s="503"/>
      <c r="AD19" s="12"/>
      <c r="AE19" s="12"/>
      <c r="AF19" s="12"/>
    </row>
    <row r="20" spans="1:38" s="2" customFormat="1" ht="19.7" customHeight="1">
      <c r="A20" s="414"/>
      <c r="B20" s="416">
        <f>VLOOKUP(B18,$AI$15:$AJ$17,2,FALSE)</f>
        <v>0</v>
      </c>
      <c r="C20" s="417"/>
      <c r="D20" s="517">
        <f>VLOOKUP(D18,$AK$15:$AL$18,2,FALSE)</f>
        <v>0</v>
      </c>
      <c r="E20" s="518"/>
      <c r="F20" s="518"/>
      <c r="G20" s="416"/>
      <c r="H20" s="415"/>
      <c r="I20" s="415"/>
      <c r="J20" s="415"/>
      <c r="K20" s="415"/>
      <c r="L20" s="415"/>
      <c r="M20" s="545"/>
      <c r="N20" s="546"/>
      <c r="O20" s="546"/>
      <c r="P20" s="546"/>
      <c r="Q20" s="546"/>
      <c r="R20" s="546"/>
      <c r="S20" s="415"/>
      <c r="T20" s="415"/>
      <c r="U20" s="415"/>
      <c r="V20" s="415"/>
      <c r="W20" s="419"/>
      <c r="X20" s="420"/>
      <c r="Y20" s="420"/>
      <c r="Z20" s="32" t="s">
        <v>114</v>
      </c>
      <c r="AA20" s="547" t="s">
        <v>43</v>
      </c>
      <c r="AB20" s="548"/>
      <c r="AC20" s="549"/>
      <c r="AD20" s="46"/>
      <c r="AE20" s="46"/>
      <c r="AF20" s="46"/>
    </row>
    <row r="21" spans="1:38" s="2" customFormat="1" ht="19.7" customHeight="1">
      <c r="A21" s="409">
        <v>2</v>
      </c>
      <c r="B21" s="513" t="s">
        <v>22</v>
      </c>
      <c r="C21" s="410"/>
      <c r="D21" s="513" t="s">
        <v>22</v>
      </c>
      <c r="E21" s="514"/>
      <c r="F21" s="514"/>
      <c r="G21" s="410"/>
      <c r="H21" s="515"/>
      <c r="I21" s="403"/>
      <c r="J21" s="403"/>
      <c r="K21" s="403"/>
      <c r="L21" s="403"/>
      <c r="M21" s="505"/>
      <c r="N21" s="506"/>
      <c r="O21" s="506"/>
      <c r="P21" s="506"/>
      <c r="Q21" s="506"/>
      <c r="R21" s="506"/>
      <c r="S21" s="515"/>
      <c r="T21" s="403"/>
      <c r="U21" s="403"/>
      <c r="V21" s="403"/>
      <c r="W21" s="413" t="s">
        <v>254</v>
      </c>
      <c r="X21" s="413"/>
      <c r="Y21" s="413"/>
      <c r="Z21" s="413"/>
      <c r="AA21" s="501" t="s">
        <v>43</v>
      </c>
      <c r="AB21" s="502"/>
      <c r="AC21" s="503"/>
      <c r="AD21" s="12"/>
      <c r="AE21" s="12"/>
      <c r="AF21" s="12"/>
    </row>
    <row r="22" spans="1:38" s="2" customFormat="1" ht="19.7" customHeight="1">
      <c r="A22" s="362"/>
      <c r="B22" s="426" t="s">
        <v>64</v>
      </c>
      <c r="C22" s="375"/>
      <c r="D22" s="375"/>
      <c r="E22" s="375"/>
      <c r="F22" s="375"/>
      <c r="G22" s="504"/>
      <c r="H22" s="403"/>
      <c r="I22" s="403"/>
      <c r="J22" s="403"/>
      <c r="K22" s="403"/>
      <c r="L22" s="403"/>
      <c r="M22" s="505"/>
      <c r="N22" s="506"/>
      <c r="O22" s="506"/>
      <c r="P22" s="506"/>
      <c r="Q22" s="506"/>
      <c r="R22" s="506"/>
      <c r="S22" s="403"/>
      <c r="T22" s="403"/>
      <c r="U22" s="403"/>
      <c r="V22" s="403"/>
      <c r="W22" s="395" t="s">
        <v>255</v>
      </c>
      <c r="X22" s="395"/>
      <c r="Y22" s="395"/>
      <c r="Z22" s="395"/>
      <c r="AA22" s="501" t="s">
        <v>43</v>
      </c>
      <c r="AB22" s="502"/>
      <c r="AC22" s="503"/>
      <c r="AD22" s="12"/>
      <c r="AE22" s="12"/>
      <c r="AF22" s="12"/>
    </row>
    <row r="23" spans="1:38" s="2" customFormat="1" ht="19.7" customHeight="1">
      <c r="A23" s="362"/>
      <c r="B23" s="405">
        <f>VLOOKUP(B21,$AI$15:$AJ$17,2,FALSE)</f>
        <v>0</v>
      </c>
      <c r="C23" s="406"/>
      <c r="D23" s="521">
        <f>VLOOKUP(D21,$AK$15:$AL$18,2,FALSE)</f>
        <v>0</v>
      </c>
      <c r="E23" s="522"/>
      <c r="F23" s="522"/>
      <c r="G23" s="405"/>
      <c r="H23" s="403"/>
      <c r="I23" s="403"/>
      <c r="J23" s="403"/>
      <c r="K23" s="403"/>
      <c r="L23" s="403"/>
      <c r="M23" s="505"/>
      <c r="N23" s="506"/>
      <c r="O23" s="506"/>
      <c r="P23" s="506"/>
      <c r="Q23" s="506"/>
      <c r="R23" s="506"/>
      <c r="S23" s="403"/>
      <c r="T23" s="403"/>
      <c r="U23" s="403"/>
      <c r="V23" s="403"/>
      <c r="W23" s="407"/>
      <c r="X23" s="408"/>
      <c r="Y23" s="408"/>
      <c r="Z23" s="31" t="s">
        <v>114</v>
      </c>
      <c r="AA23" s="501" t="s">
        <v>43</v>
      </c>
      <c r="AB23" s="502"/>
      <c r="AC23" s="503"/>
      <c r="AD23" s="46"/>
      <c r="AE23" s="46"/>
      <c r="AF23" s="46"/>
    </row>
    <row r="24" spans="1:38" s="2" customFormat="1" ht="19.7" customHeight="1">
      <c r="A24" s="409">
        <v>3</v>
      </c>
      <c r="B24" s="513" t="s">
        <v>22</v>
      </c>
      <c r="C24" s="410"/>
      <c r="D24" s="513" t="s">
        <v>22</v>
      </c>
      <c r="E24" s="514"/>
      <c r="F24" s="514"/>
      <c r="G24" s="410"/>
      <c r="H24" s="515"/>
      <c r="I24" s="403"/>
      <c r="J24" s="403"/>
      <c r="K24" s="403"/>
      <c r="L24" s="403"/>
      <c r="M24" s="505"/>
      <c r="N24" s="506"/>
      <c r="O24" s="506"/>
      <c r="P24" s="506"/>
      <c r="Q24" s="506"/>
      <c r="R24" s="506"/>
      <c r="S24" s="515"/>
      <c r="T24" s="403"/>
      <c r="U24" s="403"/>
      <c r="V24" s="403"/>
      <c r="W24" s="413" t="s">
        <v>254</v>
      </c>
      <c r="X24" s="413"/>
      <c r="Y24" s="413"/>
      <c r="Z24" s="413"/>
      <c r="AA24" s="501" t="s">
        <v>43</v>
      </c>
      <c r="AB24" s="502"/>
      <c r="AC24" s="503"/>
      <c r="AD24" s="12"/>
      <c r="AE24" s="12"/>
      <c r="AF24" s="12"/>
    </row>
    <row r="25" spans="1:38" s="2" customFormat="1" ht="19.7" customHeight="1">
      <c r="A25" s="362"/>
      <c r="B25" s="426" t="s">
        <v>64</v>
      </c>
      <c r="C25" s="375"/>
      <c r="D25" s="375"/>
      <c r="E25" s="375"/>
      <c r="F25" s="375"/>
      <c r="G25" s="504"/>
      <c r="H25" s="403"/>
      <c r="I25" s="403"/>
      <c r="J25" s="403"/>
      <c r="K25" s="403"/>
      <c r="L25" s="403"/>
      <c r="M25" s="505"/>
      <c r="N25" s="506"/>
      <c r="O25" s="506"/>
      <c r="P25" s="506"/>
      <c r="Q25" s="506"/>
      <c r="R25" s="506"/>
      <c r="S25" s="403"/>
      <c r="T25" s="403"/>
      <c r="U25" s="403"/>
      <c r="V25" s="403"/>
      <c r="W25" s="395" t="s">
        <v>255</v>
      </c>
      <c r="X25" s="395"/>
      <c r="Y25" s="395"/>
      <c r="Z25" s="395"/>
      <c r="AA25" s="501" t="s">
        <v>43</v>
      </c>
      <c r="AB25" s="502"/>
      <c r="AC25" s="503"/>
      <c r="AD25" s="12"/>
      <c r="AE25" s="12"/>
      <c r="AF25" s="12"/>
    </row>
    <row r="26" spans="1:38" s="2" customFormat="1" ht="19.7" customHeight="1">
      <c r="A26" s="362"/>
      <c r="B26" s="405">
        <f>VLOOKUP(B24,$AI$15:$AJ$17,2,FALSE)</f>
        <v>0</v>
      </c>
      <c r="C26" s="406"/>
      <c r="D26" s="521">
        <f>VLOOKUP(D24,$AK$15:$AL$18,2,FALSE)</f>
        <v>0</v>
      </c>
      <c r="E26" s="522"/>
      <c r="F26" s="522"/>
      <c r="G26" s="405"/>
      <c r="H26" s="403"/>
      <c r="I26" s="403"/>
      <c r="J26" s="403"/>
      <c r="K26" s="403"/>
      <c r="L26" s="403"/>
      <c r="M26" s="505"/>
      <c r="N26" s="506"/>
      <c r="O26" s="506"/>
      <c r="P26" s="506"/>
      <c r="Q26" s="506"/>
      <c r="R26" s="506"/>
      <c r="S26" s="403"/>
      <c r="T26" s="403"/>
      <c r="U26" s="403"/>
      <c r="V26" s="403"/>
      <c r="W26" s="407"/>
      <c r="X26" s="408"/>
      <c r="Y26" s="408"/>
      <c r="Z26" s="31" t="s">
        <v>114</v>
      </c>
      <c r="AA26" s="501" t="s">
        <v>43</v>
      </c>
      <c r="AB26" s="502"/>
      <c r="AC26" s="503"/>
      <c r="AD26" s="46"/>
      <c r="AE26" s="46"/>
      <c r="AF26" s="46"/>
    </row>
    <row r="27" spans="1:38" s="2" customFormat="1" ht="19.7" customHeight="1">
      <c r="A27" s="409">
        <v>4</v>
      </c>
      <c r="B27" s="513" t="s">
        <v>22</v>
      </c>
      <c r="C27" s="410"/>
      <c r="D27" s="513" t="s">
        <v>22</v>
      </c>
      <c r="E27" s="514"/>
      <c r="F27" s="514"/>
      <c r="G27" s="410"/>
      <c r="H27" s="515"/>
      <c r="I27" s="403"/>
      <c r="J27" s="403"/>
      <c r="K27" s="403"/>
      <c r="L27" s="403"/>
      <c r="M27" s="505"/>
      <c r="N27" s="506"/>
      <c r="O27" s="506"/>
      <c r="P27" s="506"/>
      <c r="Q27" s="506"/>
      <c r="R27" s="506"/>
      <c r="S27" s="515"/>
      <c r="T27" s="403"/>
      <c r="U27" s="403"/>
      <c r="V27" s="403"/>
      <c r="W27" s="413" t="s">
        <v>254</v>
      </c>
      <c r="X27" s="413"/>
      <c r="Y27" s="413"/>
      <c r="Z27" s="413"/>
      <c r="AA27" s="501" t="s">
        <v>43</v>
      </c>
      <c r="AB27" s="502"/>
      <c r="AC27" s="503"/>
      <c r="AD27" s="12"/>
      <c r="AE27" s="12"/>
      <c r="AF27" s="12"/>
    </row>
    <row r="28" spans="1:38" s="2" customFormat="1" ht="19.7" customHeight="1">
      <c r="A28" s="362"/>
      <c r="B28" s="426" t="s">
        <v>64</v>
      </c>
      <c r="C28" s="375"/>
      <c r="D28" s="375"/>
      <c r="E28" s="375"/>
      <c r="F28" s="375"/>
      <c r="G28" s="504"/>
      <c r="H28" s="403"/>
      <c r="I28" s="403"/>
      <c r="J28" s="403"/>
      <c r="K28" s="403"/>
      <c r="L28" s="403"/>
      <c r="M28" s="505"/>
      <c r="N28" s="506"/>
      <c r="O28" s="506"/>
      <c r="P28" s="506"/>
      <c r="Q28" s="506"/>
      <c r="R28" s="506"/>
      <c r="S28" s="403"/>
      <c r="T28" s="403"/>
      <c r="U28" s="403"/>
      <c r="V28" s="403"/>
      <c r="W28" s="395" t="s">
        <v>255</v>
      </c>
      <c r="X28" s="395"/>
      <c r="Y28" s="395"/>
      <c r="Z28" s="395"/>
      <c r="AA28" s="501" t="s">
        <v>43</v>
      </c>
      <c r="AB28" s="502"/>
      <c r="AC28" s="503"/>
      <c r="AD28" s="12"/>
      <c r="AE28" s="12"/>
      <c r="AF28" s="12"/>
    </row>
    <row r="29" spans="1:38" s="2" customFormat="1" ht="19.7" customHeight="1">
      <c r="A29" s="362"/>
      <c r="B29" s="405">
        <f>VLOOKUP(B27,$AI$15:$AJ$17,2,FALSE)</f>
        <v>0</v>
      </c>
      <c r="C29" s="406"/>
      <c r="D29" s="521">
        <f>VLOOKUP(D27,$AK$15:$AL$18,2,FALSE)</f>
        <v>0</v>
      </c>
      <c r="E29" s="522"/>
      <c r="F29" s="522"/>
      <c r="G29" s="405"/>
      <c r="H29" s="403"/>
      <c r="I29" s="403"/>
      <c r="J29" s="403"/>
      <c r="K29" s="403"/>
      <c r="L29" s="403"/>
      <c r="M29" s="505"/>
      <c r="N29" s="506"/>
      <c r="O29" s="506"/>
      <c r="P29" s="506"/>
      <c r="Q29" s="506"/>
      <c r="R29" s="506"/>
      <c r="S29" s="403"/>
      <c r="T29" s="403"/>
      <c r="U29" s="403"/>
      <c r="V29" s="403"/>
      <c r="W29" s="407"/>
      <c r="X29" s="408"/>
      <c r="Y29" s="408"/>
      <c r="Z29" s="31" t="s">
        <v>114</v>
      </c>
      <c r="AA29" s="501" t="s">
        <v>43</v>
      </c>
      <c r="AB29" s="502"/>
      <c r="AC29" s="503"/>
      <c r="AD29" s="46"/>
      <c r="AE29" s="46"/>
      <c r="AF29" s="46"/>
    </row>
    <row r="30" spans="1:38" s="2" customFormat="1" ht="19.7" customHeight="1">
      <c r="A30" s="409">
        <v>5</v>
      </c>
      <c r="B30" s="513" t="s">
        <v>22</v>
      </c>
      <c r="C30" s="410"/>
      <c r="D30" s="513" t="s">
        <v>22</v>
      </c>
      <c r="E30" s="514"/>
      <c r="F30" s="514"/>
      <c r="G30" s="410"/>
      <c r="H30" s="515"/>
      <c r="I30" s="403"/>
      <c r="J30" s="403"/>
      <c r="K30" s="403"/>
      <c r="L30" s="403"/>
      <c r="M30" s="505"/>
      <c r="N30" s="506"/>
      <c r="O30" s="506"/>
      <c r="P30" s="506"/>
      <c r="Q30" s="506"/>
      <c r="R30" s="506"/>
      <c r="S30" s="515"/>
      <c r="T30" s="403"/>
      <c r="U30" s="403"/>
      <c r="V30" s="403"/>
      <c r="W30" s="413" t="s">
        <v>254</v>
      </c>
      <c r="X30" s="413"/>
      <c r="Y30" s="413"/>
      <c r="Z30" s="413"/>
      <c r="AA30" s="501" t="s">
        <v>43</v>
      </c>
      <c r="AB30" s="502"/>
      <c r="AC30" s="503"/>
      <c r="AD30" s="12"/>
      <c r="AE30" s="12"/>
      <c r="AF30" s="12"/>
    </row>
    <row r="31" spans="1:38" s="2" customFormat="1" ht="19.7" customHeight="1">
      <c r="A31" s="362"/>
      <c r="B31" s="426" t="s">
        <v>64</v>
      </c>
      <c r="C31" s="375"/>
      <c r="D31" s="375"/>
      <c r="E31" s="375"/>
      <c r="F31" s="375"/>
      <c r="G31" s="504"/>
      <c r="H31" s="403"/>
      <c r="I31" s="403"/>
      <c r="J31" s="403"/>
      <c r="K31" s="403"/>
      <c r="L31" s="403"/>
      <c r="M31" s="505"/>
      <c r="N31" s="506"/>
      <c r="O31" s="506"/>
      <c r="P31" s="506"/>
      <c r="Q31" s="506"/>
      <c r="R31" s="506"/>
      <c r="S31" s="403"/>
      <c r="T31" s="403"/>
      <c r="U31" s="403"/>
      <c r="V31" s="403"/>
      <c r="W31" s="395" t="s">
        <v>255</v>
      </c>
      <c r="X31" s="395"/>
      <c r="Y31" s="395"/>
      <c r="Z31" s="395"/>
      <c r="AA31" s="501" t="s">
        <v>43</v>
      </c>
      <c r="AB31" s="502"/>
      <c r="AC31" s="503"/>
      <c r="AD31" s="12"/>
      <c r="AE31" s="12"/>
      <c r="AF31" s="12"/>
    </row>
    <row r="32" spans="1:38" s="2" customFormat="1" ht="19.7" customHeight="1" thickBot="1">
      <c r="A32" s="512"/>
      <c r="B32" s="416">
        <f>VLOOKUP(B30,$AI$15:$AJ$17,2,FALSE)</f>
        <v>0</v>
      </c>
      <c r="C32" s="417"/>
      <c r="D32" s="517">
        <f>VLOOKUP(D30,$AK$15:$AL$18,2,FALSE)</f>
        <v>0</v>
      </c>
      <c r="E32" s="518"/>
      <c r="F32" s="518"/>
      <c r="G32" s="416"/>
      <c r="H32" s="415"/>
      <c r="I32" s="415"/>
      <c r="J32" s="516"/>
      <c r="K32" s="516"/>
      <c r="L32" s="516"/>
      <c r="M32" s="519"/>
      <c r="N32" s="520"/>
      <c r="O32" s="520"/>
      <c r="P32" s="520"/>
      <c r="Q32" s="520"/>
      <c r="R32" s="520"/>
      <c r="S32" s="516"/>
      <c r="T32" s="516"/>
      <c r="U32" s="516"/>
      <c r="V32" s="516"/>
      <c r="W32" s="507"/>
      <c r="X32" s="508"/>
      <c r="Y32" s="508"/>
      <c r="Z32" s="71" t="s">
        <v>114</v>
      </c>
      <c r="AA32" s="509" t="s">
        <v>43</v>
      </c>
      <c r="AB32" s="510"/>
      <c r="AC32" s="511"/>
      <c r="AD32" s="46"/>
      <c r="AE32" s="46"/>
      <c r="AF32" s="46"/>
    </row>
    <row r="33" spans="1:43" s="2" customFormat="1" ht="19.7" customHeight="1">
      <c r="A33" s="494" t="s">
        <v>59</v>
      </c>
      <c r="B33" s="496" t="s">
        <v>52</v>
      </c>
      <c r="C33" s="496"/>
      <c r="D33" s="496"/>
      <c r="E33" s="496"/>
      <c r="F33" s="496" t="s">
        <v>53</v>
      </c>
      <c r="G33" s="496"/>
      <c r="H33" s="496"/>
      <c r="I33" s="496"/>
      <c r="J33" s="497" t="s">
        <v>54</v>
      </c>
      <c r="K33" s="497"/>
      <c r="L33" s="497"/>
      <c r="M33" s="497"/>
      <c r="N33" s="497" t="s">
        <v>55</v>
      </c>
      <c r="O33" s="497"/>
      <c r="P33" s="497"/>
      <c r="Q33" s="497"/>
      <c r="R33" s="497" t="s">
        <v>56</v>
      </c>
      <c r="S33" s="497"/>
      <c r="T33" s="497"/>
      <c r="U33" s="497"/>
      <c r="V33" s="497" t="s">
        <v>60</v>
      </c>
      <c r="W33" s="497"/>
      <c r="X33" s="497"/>
      <c r="Y33" s="497"/>
      <c r="Z33" s="438" t="s">
        <v>80</v>
      </c>
      <c r="AA33" s="498"/>
      <c r="AB33" s="498"/>
      <c r="AC33" s="499"/>
      <c r="AD33" s="46"/>
      <c r="AE33" s="46"/>
      <c r="AH33" s="69" t="s">
        <v>49</v>
      </c>
      <c r="AI33" s="69">
        <v>3</v>
      </c>
      <c r="AK33" s="69">
        <v>3</v>
      </c>
      <c r="AL33" s="69">
        <v>0.6</v>
      </c>
      <c r="AM33" s="69">
        <v>2</v>
      </c>
      <c r="AN33" s="69">
        <v>0.6</v>
      </c>
      <c r="AO33" s="69">
        <v>4</v>
      </c>
      <c r="AP33" s="69">
        <v>0.6</v>
      </c>
    </row>
    <row r="34" spans="1:43" s="2" customFormat="1" ht="19.7" customHeight="1">
      <c r="A34" s="495"/>
      <c r="B34" s="486" t="s">
        <v>51</v>
      </c>
      <c r="C34" s="486"/>
      <c r="D34" s="487">
        <v>2</v>
      </c>
      <c r="E34" s="488"/>
      <c r="F34" s="486" t="s">
        <v>51</v>
      </c>
      <c r="G34" s="486"/>
      <c r="H34" s="487">
        <v>2</v>
      </c>
      <c r="I34" s="488"/>
      <c r="J34" s="486" t="s">
        <v>51</v>
      </c>
      <c r="K34" s="486"/>
      <c r="L34" s="487">
        <v>2</v>
      </c>
      <c r="M34" s="488"/>
      <c r="N34" s="486" t="s">
        <v>51</v>
      </c>
      <c r="O34" s="486"/>
      <c r="P34" s="487">
        <v>2</v>
      </c>
      <c r="Q34" s="488"/>
      <c r="R34" s="486" t="s">
        <v>51</v>
      </c>
      <c r="S34" s="486"/>
      <c r="T34" s="487">
        <v>2</v>
      </c>
      <c r="U34" s="488"/>
      <c r="V34" s="489">
        <f>SUM(B35:U36)</f>
        <v>0</v>
      </c>
      <c r="W34" s="489"/>
      <c r="X34" s="489"/>
      <c r="Y34" s="489"/>
      <c r="Z34" s="490">
        <f>AB6+V34</f>
        <v>0</v>
      </c>
      <c r="AA34" s="491"/>
      <c r="AB34" s="491"/>
      <c r="AC34" s="492"/>
      <c r="AD34" s="46"/>
      <c r="AE34" s="46"/>
      <c r="AH34" s="69" t="s">
        <v>50</v>
      </c>
      <c r="AI34" s="69">
        <v>3</v>
      </c>
      <c r="AK34" s="69">
        <v>6</v>
      </c>
      <c r="AL34" s="69">
        <v>0.4</v>
      </c>
      <c r="AM34" s="69">
        <v>3</v>
      </c>
      <c r="AN34" s="69">
        <v>0.4</v>
      </c>
      <c r="AO34" s="69">
        <v>7</v>
      </c>
      <c r="AP34" s="69">
        <v>0.4</v>
      </c>
    </row>
    <row r="35" spans="1:43" s="2" customFormat="1" ht="18" customHeight="1">
      <c r="A35" s="495"/>
      <c r="B35" s="500">
        <f>D34*B20*D20</f>
        <v>0</v>
      </c>
      <c r="C35" s="500"/>
      <c r="D35" s="500"/>
      <c r="E35" s="500"/>
      <c r="F35" s="500">
        <f>H34*B23*D23</f>
        <v>0</v>
      </c>
      <c r="G35" s="500"/>
      <c r="H35" s="500"/>
      <c r="I35" s="500"/>
      <c r="J35" s="500">
        <f>L34*B26*D26</f>
        <v>0</v>
      </c>
      <c r="K35" s="500"/>
      <c r="L35" s="500"/>
      <c r="M35" s="500"/>
      <c r="N35" s="500">
        <f>P34*B29*D29</f>
        <v>0</v>
      </c>
      <c r="O35" s="500"/>
      <c r="P35" s="500"/>
      <c r="Q35" s="500"/>
      <c r="R35" s="500">
        <f>T34*B32*D32</f>
        <v>0</v>
      </c>
      <c r="S35" s="500"/>
      <c r="T35" s="500"/>
      <c r="U35" s="500"/>
      <c r="V35" s="489"/>
      <c r="W35" s="489"/>
      <c r="X35" s="489"/>
      <c r="Y35" s="489"/>
      <c r="Z35" s="493"/>
      <c r="AA35" s="491"/>
      <c r="AB35" s="491"/>
      <c r="AC35" s="492"/>
      <c r="AD35" s="46"/>
      <c r="AE35" s="46"/>
    </row>
    <row r="36" spans="1:43" s="2" customFormat="1" ht="18" customHeight="1">
      <c r="A36" s="495"/>
      <c r="B36" s="500"/>
      <c r="C36" s="500"/>
      <c r="D36" s="500"/>
      <c r="E36" s="500"/>
      <c r="F36" s="500"/>
      <c r="G36" s="500"/>
      <c r="H36" s="500"/>
      <c r="I36" s="500"/>
      <c r="J36" s="500"/>
      <c r="K36" s="500"/>
      <c r="L36" s="500"/>
      <c r="M36" s="500"/>
      <c r="N36" s="500"/>
      <c r="O36" s="500"/>
      <c r="P36" s="500"/>
      <c r="Q36" s="500"/>
      <c r="R36" s="500"/>
      <c r="S36" s="500"/>
      <c r="T36" s="500"/>
      <c r="U36" s="500"/>
      <c r="V36" s="489"/>
      <c r="W36" s="489"/>
      <c r="X36" s="489"/>
      <c r="Y36" s="489"/>
      <c r="Z36" s="493"/>
      <c r="AA36" s="491"/>
      <c r="AB36" s="491"/>
      <c r="AC36" s="492"/>
      <c r="AD36" s="46"/>
      <c r="AE36" s="46"/>
      <c r="AH36" s="3"/>
      <c r="AI36" s="3"/>
      <c r="AJ36" s="3"/>
      <c r="AK36" s="3"/>
      <c r="AL36" s="3"/>
      <c r="AM36" s="3"/>
      <c r="AN36" s="3"/>
      <c r="AO36" s="3"/>
      <c r="AP36" s="3"/>
    </row>
    <row r="37" spans="1:43" s="2" customFormat="1" ht="19.7" customHeight="1">
      <c r="A37" s="477" t="s">
        <v>61</v>
      </c>
      <c r="B37" s="480" t="s">
        <v>62</v>
      </c>
      <c r="C37" s="48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2"/>
      <c r="AD37" s="46"/>
      <c r="AE37" s="46"/>
      <c r="AF37" s="46"/>
      <c r="AI37" s="3"/>
      <c r="AJ37" s="3"/>
      <c r="AK37" s="3"/>
      <c r="AL37" s="3"/>
      <c r="AM37" s="3"/>
      <c r="AN37" s="3"/>
      <c r="AO37" s="3"/>
      <c r="AP37" s="3"/>
      <c r="AQ37" s="3"/>
    </row>
    <row r="38" spans="1:43" s="2" customFormat="1" ht="19.7" customHeight="1">
      <c r="A38" s="478"/>
      <c r="B38" s="483" t="s">
        <v>256</v>
      </c>
      <c r="C38" s="484"/>
      <c r="D38" s="484"/>
      <c r="E38" s="484"/>
      <c r="F38" s="484"/>
      <c r="G38" s="484"/>
      <c r="H38" s="484"/>
      <c r="I38" s="484"/>
      <c r="J38" s="484"/>
      <c r="K38" s="484"/>
      <c r="L38" s="484"/>
      <c r="M38" s="484"/>
      <c r="N38" s="484"/>
      <c r="O38" s="484"/>
      <c r="P38" s="484"/>
      <c r="Q38" s="484"/>
      <c r="R38" s="484"/>
      <c r="S38" s="484"/>
      <c r="T38" s="484"/>
      <c r="U38" s="484"/>
      <c r="V38" s="484"/>
      <c r="W38" s="484"/>
      <c r="X38" s="484"/>
      <c r="Y38" s="484"/>
      <c r="Z38" s="484"/>
      <c r="AA38" s="484"/>
      <c r="AB38" s="484"/>
      <c r="AC38" s="485"/>
      <c r="AD38" s="46"/>
      <c r="AE38" s="46"/>
      <c r="AF38" s="46"/>
      <c r="AI38" s="3"/>
      <c r="AJ38" s="3"/>
      <c r="AK38" s="3"/>
      <c r="AL38" s="3"/>
      <c r="AM38" s="3"/>
      <c r="AN38" s="3"/>
      <c r="AO38" s="3"/>
      <c r="AP38" s="3"/>
      <c r="AQ38" s="3"/>
    </row>
    <row r="39" spans="1:43" ht="19.7" customHeight="1">
      <c r="A39" s="478"/>
      <c r="B39" s="70" t="s">
        <v>257</v>
      </c>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6"/>
    </row>
    <row r="40" spans="1:43" ht="19.7" customHeight="1" thickBot="1">
      <c r="A40" s="479"/>
      <c r="B40" s="101" t="s">
        <v>258</v>
      </c>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3"/>
    </row>
    <row r="41" spans="1:43" ht="12.75" customHeight="1">
      <c r="A41" s="12"/>
      <c r="B41" s="12"/>
      <c r="C41" s="12"/>
      <c r="D41" s="12"/>
      <c r="E41" s="12"/>
    </row>
    <row r="42" spans="1:43" ht="12.75" customHeight="1">
      <c r="A42" s="12"/>
      <c r="B42" s="12"/>
      <c r="C42" s="12"/>
      <c r="D42" s="12"/>
      <c r="E42" s="12"/>
    </row>
  </sheetData>
  <sheetProtection selectLockedCells="1"/>
  <mergeCells count="182">
    <mergeCell ref="A4:B4"/>
    <mergeCell ref="C4:M4"/>
    <mergeCell ref="N4:O4"/>
    <mergeCell ref="P4:U4"/>
    <mergeCell ref="V4:Y4"/>
    <mergeCell ref="Z4:AB4"/>
    <mergeCell ref="W1:Y1"/>
    <mergeCell ref="Z1:AC1"/>
    <mergeCell ref="M2:X2"/>
    <mergeCell ref="Y2:AC2"/>
    <mergeCell ref="A3:B3"/>
    <mergeCell ref="C3:M3"/>
    <mergeCell ref="N3:Q3"/>
    <mergeCell ref="R3:Y3"/>
    <mergeCell ref="AA3:AB3"/>
    <mergeCell ref="A1:F1"/>
    <mergeCell ref="Z5:AC5"/>
    <mergeCell ref="A6:J6"/>
    <mergeCell ref="N6:Q6"/>
    <mergeCell ref="W6:X6"/>
    <mergeCell ref="Z6:AA6"/>
    <mergeCell ref="AB6:AC9"/>
    <mergeCell ref="A7:J7"/>
    <mergeCell ref="N7:Q7"/>
    <mergeCell ref="W7:X7"/>
    <mergeCell ref="Z7:AA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S15:V17"/>
    <mergeCell ref="W15:Z15"/>
    <mergeCell ref="AA15:AC15"/>
    <mergeCell ref="B16:G16"/>
    <mergeCell ref="M16:R16"/>
    <mergeCell ref="W16:Z16"/>
    <mergeCell ref="AA16:AC16"/>
    <mergeCell ref="B17:C17"/>
    <mergeCell ref="D17:G17"/>
    <mergeCell ref="M17:R17"/>
    <mergeCell ref="W17:Y17"/>
    <mergeCell ref="AA17:AC17"/>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A30:A32"/>
    <mergeCell ref="B30:C30"/>
    <mergeCell ref="D30:G30"/>
    <mergeCell ref="H30:L32"/>
    <mergeCell ref="M30:R30"/>
    <mergeCell ref="S30:V32"/>
    <mergeCell ref="B32:C32"/>
    <mergeCell ref="D32:G32"/>
    <mergeCell ref="M32:R32"/>
    <mergeCell ref="F35:I36"/>
    <mergeCell ref="J35:M36"/>
    <mergeCell ref="N35:Q36"/>
    <mergeCell ref="R35:U36"/>
    <mergeCell ref="W30:Z30"/>
    <mergeCell ref="AA30:AC30"/>
    <mergeCell ref="B31:G31"/>
    <mergeCell ref="M31:R31"/>
    <mergeCell ref="W31:Z31"/>
    <mergeCell ref="AA31:AC31"/>
    <mergeCell ref="W32:Y32"/>
    <mergeCell ref="AA32:AC32"/>
    <mergeCell ref="A37:A40"/>
    <mergeCell ref="B37:AC37"/>
    <mergeCell ref="B38:AC38"/>
    <mergeCell ref="N34:O34"/>
    <mergeCell ref="P34:Q34"/>
    <mergeCell ref="R34:S34"/>
    <mergeCell ref="T34:U34"/>
    <mergeCell ref="V34:Y36"/>
    <mergeCell ref="Z34:AC36"/>
    <mergeCell ref="B34:C34"/>
    <mergeCell ref="D34:E34"/>
    <mergeCell ref="F34:G34"/>
    <mergeCell ref="H34:I34"/>
    <mergeCell ref="J34:K34"/>
    <mergeCell ref="L34:M34"/>
    <mergeCell ref="A33:A36"/>
    <mergeCell ref="B33:E33"/>
    <mergeCell ref="F33:I33"/>
    <mergeCell ref="J33:M33"/>
    <mergeCell ref="N33:Q33"/>
    <mergeCell ref="R33:U33"/>
    <mergeCell ref="V33:Y33"/>
    <mergeCell ref="Z33:AC33"/>
    <mergeCell ref="B35:E36"/>
  </mergeCells>
  <phoneticPr fontId="3"/>
  <dataValidations count="6">
    <dataValidation type="list" allowBlank="1" showInputMessage="1" showErrorMessage="1" sqref="B15:C15 B30:C30 B27:C27 B24:C24 B21:C21 B18:C18">
      <formula1>$AI$15:$AI$17</formula1>
    </dataValidation>
    <dataValidation type="list" allowBlank="1" showInputMessage="1" showErrorMessage="1" sqref="A8:J8">
      <formula1>$AM$6:$AM$7</formula1>
    </dataValidation>
    <dataValidation type="list" allowBlank="1" showInputMessage="1" showErrorMessage="1" sqref="A7">
      <formula1>$AK$6:$AK$7</formula1>
    </dataValidation>
    <dataValidation type="list" allowBlank="1" showInputMessage="1" showErrorMessage="1" sqref="D18:G18 D30:G30 D27:G27 D24:G24 D21:G21 D15:G15">
      <formula1>$AK$15:$AK$18</formula1>
    </dataValidation>
    <dataValidation type="list" allowBlank="1" showInputMessage="1" showErrorMessage="1" sqref="A6:J6">
      <formula1>$AI$6:$AI$7</formula1>
    </dataValidation>
    <dataValidation type="list" allowBlank="1" showInputMessage="1" showErrorMessage="1" sqref="A9:J9">
      <formula1>$AO$6:$AO$10</formula1>
    </dataValidation>
  </dataValidations>
  <pageMargins left="0.78740157480314965" right="0.39370078740157483" top="0.78740157480314965" bottom="0.78740157480314965" header="0.59055118110236227" footer="0.39370078740157483"/>
  <pageSetup paperSize="9" orientation="portrait" verticalDpi="0" r:id="rId1"/>
  <headerFooter>
    <oddFooter>&amp;R&amp;"ＭＳ 明朝,標準"&amp;8御坊市新庁舎建設事業 発注者支援（コンストラクション・マネジメント）業務委託プロポーザル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Z42"/>
  <sheetViews>
    <sheetView showGridLines="0" view="pageBreakPreview" zoomScaleNormal="100" zoomScaleSheetLayoutView="100" workbookViewId="0">
      <selection activeCell="A47" sqref="A47:XFD47"/>
    </sheetView>
  </sheetViews>
  <sheetFormatPr defaultColWidth="13" defaultRowHeight="12"/>
  <cols>
    <col min="1" max="15" width="3.125" style="3" customWidth="1"/>
    <col min="16" max="16" width="3" style="3" customWidth="1"/>
    <col min="17" max="28" width="3.125" style="3" customWidth="1"/>
    <col min="29" max="29" width="4.375" style="3" customWidth="1"/>
    <col min="30" max="33" width="2.125" style="3" customWidth="1"/>
    <col min="34" max="34" width="11.5" style="3" customWidth="1"/>
    <col min="35" max="35" width="14.5" style="3" customWidth="1"/>
    <col min="36" max="36" width="10.5" style="3" customWidth="1"/>
    <col min="37" max="37" width="9.5" style="3" customWidth="1"/>
    <col min="38" max="38" width="13" style="3" customWidth="1"/>
    <col min="39" max="39" width="9.5" style="3" customWidth="1"/>
    <col min="40" max="40" width="13.625" style="3" customWidth="1"/>
    <col min="41" max="41" width="30.5" style="3" customWidth="1"/>
    <col min="42" max="51" width="13" style="3" customWidth="1"/>
    <col min="52" max="16384" width="13" style="3"/>
  </cols>
  <sheetData>
    <row r="1" spans="1:51" ht="18" customHeight="1">
      <c r="A1" s="321" t="s">
        <v>498</v>
      </c>
      <c r="B1" s="321"/>
      <c r="C1" s="321"/>
      <c r="D1" s="321"/>
      <c r="E1" s="321"/>
      <c r="F1" s="321"/>
      <c r="W1" s="301" t="s">
        <v>68</v>
      </c>
      <c r="X1" s="301"/>
      <c r="Y1" s="301"/>
      <c r="Z1" s="301"/>
      <c r="AA1" s="301"/>
      <c r="AB1" s="301"/>
      <c r="AC1" s="301"/>
    </row>
    <row r="2" spans="1:51" ht="19.7" customHeight="1" thickBot="1">
      <c r="A2" s="50" t="s">
        <v>116</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row>
    <row r="3" spans="1:51" s="2" customFormat="1" ht="19.7" customHeight="1" thickBot="1">
      <c r="A3" s="605" t="s">
        <v>2</v>
      </c>
      <c r="B3" s="606"/>
      <c r="C3" s="608"/>
      <c r="D3" s="608"/>
      <c r="E3" s="608"/>
      <c r="F3" s="608"/>
      <c r="G3" s="608"/>
      <c r="H3" s="608"/>
      <c r="I3" s="608"/>
      <c r="J3" s="608"/>
      <c r="K3" s="608"/>
      <c r="L3" s="608"/>
      <c r="M3" s="608"/>
      <c r="N3" s="609" t="s">
        <v>35</v>
      </c>
      <c r="O3" s="619"/>
      <c r="P3" s="619"/>
      <c r="Q3" s="610"/>
      <c r="R3" s="607" t="s">
        <v>228</v>
      </c>
      <c r="S3" s="608"/>
      <c r="T3" s="608"/>
      <c r="U3" s="608"/>
      <c r="V3" s="608"/>
      <c r="W3" s="608"/>
      <c r="X3" s="608"/>
      <c r="Y3" s="608"/>
      <c r="Z3" s="41" t="s">
        <v>37</v>
      </c>
      <c r="AA3" s="616"/>
      <c r="AB3" s="616"/>
      <c r="AC3" s="52" t="s">
        <v>38</v>
      </c>
      <c r="AD3" s="42"/>
      <c r="AE3" s="42"/>
      <c r="AF3" s="42"/>
    </row>
    <row r="4" spans="1:51" s="2" customFormat="1" ht="19.7" customHeight="1" thickBot="1">
      <c r="A4" s="605" t="s">
        <v>34</v>
      </c>
      <c r="B4" s="606"/>
      <c r="C4" s="607"/>
      <c r="D4" s="608"/>
      <c r="E4" s="608"/>
      <c r="F4" s="608"/>
      <c r="G4" s="608"/>
      <c r="H4" s="608"/>
      <c r="I4" s="608"/>
      <c r="J4" s="608"/>
      <c r="K4" s="608"/>
      <c r="L4" s="608"/>
      <c r="M4" s="608"/>
      <c r="N4" s="609" t="s">
        <v>36</v>
      </c>
      <c r="O4" s="610"/>
      <c r="P4" s="607"/>
      <c r="Q4" s="608"/>
      <c r="R4" s="608"/>
      <c r="S4" s="608"/>
      <c r="T4" s="608"/>
      <c r="U4" s="611"/>
      <c r="V4" s="612" t="s">
        <v>39</v>
      </c>
      <c r="W4" s="613"/>
      <c r="X4" s="613"/>
      <c r="Y4" s="614"/>
      <c r="Z4" s="615"/>
      <c r="AA4" s="616"/>
      <c r="AB4" s="616"/>
      <c r="AC4" s="53" t="s">
        <v>229</v>
      </c>
      <c r="AD4" s="42"/>
      <c r="AE4" s="42"/>
      <c r="AF4" s="42"/>
    </row>
    <row r="5" spans="1:51" s="2" customFormat="1" ht="19.7" customHeight="1" thickBot="1">
      <c r="A5" s="89" t="s">
        <v>136</v>
      </c>
      <c r="B5" s="90"/>
      <c r="C5" s="90"/>
      <c r="D5" s="90"/>
      <c r="E5" s="90"/>
      <c r="F5" s="90"/>
      <c r="G5" s="90"/>
      <c r="H5" s="90"/>
      <c r="I5" s="90"/>
      <c r="J5" s="90"/>
      <c r="K5" s="90"/>
      <c r="L5" s="90"/>
      <c r="M5" s="90"/>
      <c r="N5" s="90"/>
      <c r="O5" s="90"/>
      <c r="P5" s="90"/>
      <c r="Q5" s="90"/>
      <c r="R5" s="90"/>
      <c r="S5" s="90"/>
      <c r="T5" s="90"/>
      <c r="U5" s="90"/>
      <c r="V5" s="90"/>
      <c r="W5" s="90"/>
      <c r="X5" s="90"/>
      <c r="Y5" s="91"/>
      <c r="Z5" s="594" t="s">
        <v>58</v>
      </c>
      <c r="AA5" s="595"/>
      <c r="AB5" s="595"/>
      <c r="AC5" s="596"/>
      <c r="AD5" s="42"/>
      <c r="AE5" s="42"/>
      <c r="AF5" s="42"/>
    </row>
    <row r="6" spans="1:51" s="2" customFormat="1" ht="19.7" customHeight="1">
      <c r="A6" s="569" t="s">
        <v>47</v>
      </c>
      <c r="B6" s="570"/>
      <c r="C6" s="570"/>
      <c r="D6" s="570"/>
      <c r="E6" s="570"/>
      <c r="F6" s="570"/>
      <c r="G6" s="570"/>
      <c r="H6" s="570"/>
      <c r="I6" s="570"/>
      <c r="J6" s="570"/>
      <c r="K6" s="84" t="s">
        <v>230</v>
      </c>
      <c r="L6" s="85"/>
      <c r="M6" s="85"/>
      <c r="N6" s="599"/>
      <c r="O6" s="599"/>
      <c r="P6" s="599"/>
      <c r="Q6" s="599"/>
      <c r="R6" s="84" t="s">
        <v>48</v>
      </c>
      <c r="S6" s="86"/>
      <c r="T6" s="87"/>
      <c r="U6" s="87"/>
      <c r="V6" s="87"/>
      <c r="W6" s="599"/>
      <c r="X6" s="599"/>
      <c r="Y6" s="88" t="s">
        <v>229</v>
      </c>
      <c r="Z6" s="572">
        <f>VLOOKUP(A6,$AK$6:$AL$7,2,FALSE)</f>
        <v>0</v>
      </c>
      <c r="AA6" s="573"/>
      <c r="AB6" s="600">
        <f>IF(SUM(Z8:AA9)&gt;=2,2,SUM(Z8:AA9))+Z6+Z7</f>
        <v>0</v>
      </c>
      <c r="AC6" s="601"/>
      <c r="AD6" s="42"/>
      <c r="AE6" s="42"/>
      <c r="AF6" s="42"/>
      <c r="AI6" s="74" t="s">
        <v>77</v>
      </c>
      <c r="AJ6" s="65">
        <v>2</v>
      </c>
      <c r="AK6" s="60" t="s">
        <v>259</v>
      </c>
      <c r="AL6" s="65">
        <v>1</v>
      </c>
      <c r="AM6" s="59" t="s">
        <v>233</v>
      </c>
      <c r="AN6" s="65">
        <v>1</v>
      </c>
      <c r="AQ6" s="57"/>
      <c r="AR6" s="57"/>
      <c r="AS6" s="57"/>
      <c r="AT6" s="57"/>
      <c r="AU6" s="57"/>
      <c r="AV6" s="57"/>
      <c r="AW6" s="57"/>
      <c r="AX6" s="57"/>
    </row>
    <row r="7" spans="1:51" s="2" customFormat="1" ht="19.7" customHeight="1">
      <c r="A7" s="597" t="s">
        <v>47</v>
      </c>
      <c r="B7" s="598"/>
      <c r="C7" s="598"/>
      <c r="D7" s="598"/>
      <c r="E7" s="598"/>
      <c r="F7" s="598"/>
      <c r="G7" s="598"/>
      <c r="H7" s="598"/>
      <c r="I7" s="598"/>
      <c r="J7" s="598"/>
      <c r="K7" s="48" t="s">
        <v>260</v>
      </c>
      <c r="L7" s="51"/>
      <c r="M7" s="51"/>
      <c r="N7" s="571"/>
      <c r="O7" s="571"/>
      <c r="P7" s="571"/>
      <c r="Q7" s="571"/>
      <c r="R7" s="48" t="s">
        <v>48</v>
      </c>
      <c r="S7" s="61"/>
      <c r="T7" s="47"/>
      <c r="U7" s="47"/>
      <c r="V7" s="47"/>
      <c r="W7" s="571"/>
      <c r="X7" s="571"/>
      <c r="Y7" s="49" t="s">
        <v>261</v>
      </c>
      <c r="Z7" s="572">
        <f>VLOOKUP(A7,$AI$6:$AJ$7,2,FALSE)</f>
        <v>0</v>
      </c>
      <c r="AA7" s="573"/>
      <c r="AB7" s="602"/>
      <c r="AC7" s="601"/>
      <c r="AD7" s="42"/>
      <c r="AE7" s="42"/>
      <c r="AF7" s="42"/>
      <c r="AI7" s="68" t="s">
        <v>47</v>
      </c>
      <c r="AJ7" s="66"/>
      <c r="AK7" s="59" t="s">
        <v>47</v>
      </c>
      <c r="AL7" s="65">
        <v>0</v>
      </c>
      <c r="AM7" s="59" t="s">
        <v>47</v>
      </c>
      <c r="AN7" s="65">
        <v>0</v>
      </c>
      <c r="AO7" s="60" t="s">
        <v>262</v>
      </c>
      <c r="AP7" s="66">
        <v>1</v>
      </c>
      <c r="AQ7" s="58"/>
      <c r="AR7" s="58"/>
      <c r="AS7" s="58"/>
      <c r="AT7" s="58"/>
      <c r="AU7" s="58"/>
      <c r="AV7" s="58"/>
      <c r="AW7" s="58"/>
      <c r="AX7" s="58"/>
    </row>
    <row r="8" spans="1:51" s="2" customFormat="1" ht="19.7" customHeight="1">
      <c r="A8" s="569" t="s">
        <v>47</v>
      </c>
      <c r="B8" s="570"/>
      <c r="C8" s="570"/>
      <c r="D8" s="570"/>
      <c r="E8" s="570"/>
      <c r="F8" s="570"/>
      <c r="G8" s="570"/>
      <c r="H8" s="570"/>
      <c r="I8" s="570"/>
      <c r="J8" s="570"/>
      <c r="K8" s="48" t="s">
        <v>260</v>
      </c>
      <c r="L8" s="51"/>
      <c r="M8" s="51"/>
      <c r="N8" s="571"/>
      <c r="O8" s="571"/>
      <c r="P8" s="571"/>
      <c r="Q8" s="571"/>
      <c r="R8" s="48" t="s">
        <v>48</v>
      </c>
      <c r="S8" s="61"/>
      <c r="T8" s="47"/>
      <c r="U8" s="47"/>
      <c r="V8" s="47"/>
      <c r="W8" s="571"/>
      <c r="X8" s="571"/>
      <c r="Y8" s="49" t="s">
        <v>263</v>
      </c>
      <c r="Z8" s="572">
        <f>VLOOKUP(A8,$AM$6:$AN$7,2,FALSE)</f>
        <v>0</v>
      </c>
      <c r="AA8" s="573"/>
      <c r="AB8" s="602"/>
      <c r="AC8" s="601"/>
      <c r="AD8" s="42"/>
      <c r="AE8" s="42"/>
      <c r="AF8" s="42"/>
      <c r="AI8" s="68"/>
      <c r="AJ8" s="65">
        <v>0</v>
      </c>
      <c r="AK8" s="59"/>
      <c r="AM8" s="59"/>
      <c r="AN8" s="65"/>
      <c r="AO8" s="60" t="s">
        <v>264</v>
      </c>
      <c r="AP8" s="67">
        <v>1</v>
      </c>
      <c r="AQ8" s="57"/>
      <c r="AR8" s="57"/>
      <c r="AS8" s="57"/>
      <c r="AT8" s="57"/>
      <c r="AU8" s="57"/>
    </row>
    <row r="9" spans="1:51" s="2" customFormat="1" ht="19.7" customHeight="1" thickBot="1">
      <c r="A9" s="574" t="s">
        <v>47</v>
      </c>
      <c r="B9" s="575"/>
      <c r="C9" s="575"/>
      <c r="D9" s="575"/>
      <c r="E9" s="575"/>
      <c r="F9" s="575"/>
      <c r="G9" s="575"/>
      <c r="H9" s="575"/>
      <c r="I9" s="575"/>
      <c r="J9" s="575"/>
      <c r="K9" s="48" t="s">
        <v>260</v>
      </c>
      <c r="L9" s="51"/>
      <c r="M9" s="51"/>
      <c r="N9" s="576"/>
      <c r="O9" s="576"/>
      <c r="P9" s="576"/>
      <c r="Q9" s="576"/>
      <c r="R9" s="62" t="s">
        <v>48</v>
      </c>
      <c r="S9" s="63"/>
      <c r="T9" s="64"/>
      <c r="U9" s="64"/>
      <c r="V9" s="64"/>
      <c r="W9" s="571"/>
      <c r="X9" s="571"/>
      <c r="Y9" s="49" t="s">
        <v>263</v>
      </c>
      <c r="Z9" s="572">
        <f>VLOOKUP(A9,$AO$6:$AP$11,2,FALSE)</f>
        <v>0</v>
      </c>
      <c r="AA9" s="573"/>
      <c r="AB9" s="603"/>
      <c r="AC9" s="604"/>
      <c r="AD9" s="42"/>
      <c r="AE9" s="42"/>
      <c r="AF9" s="42"/>
      <c r="AI9" s="68"/>
      <c r="AJ9" s="65"/>
      <c r="AO9" s="60" t="s">
        <v>92</v>
      </c>
      <c r="AP9" s="66">
        <v>1</v>
      </c>
    </row>
    <row r="10" spans="1:51" s="2" customFormat="1" ht="19.7" customHeight="1" thickBot="1">
      <c r="A10" s="54" t="s">
        <v>126</v>
      </c>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6"/>
      <c r="AD10" s="42"/>
      <c r="AE10" s="42"/>
      <c r="AF10" s="42"/>
      <c r="AO10" s="60" t="s">
        <v>265</v>
      </c>
      <c r="AP10" s="66">
        <v>1</v>
      </c>
    </row>
    <row r="11" spans="1:51" s="2" customFormat="1" ht="19.7" customHeight="1">
      <c r="A11" s="324" t="s">
        <v>112</v>
      </c>
      <c r="B11" s="327" t="s">
        <v>234</v>
      </c>
      <c r="C11" s="328"/>
      <c r="D11" s="327" t="s">
        <v>44</v>
      </c>
      <c r="E11" s="593"/>
      <c r="F11" s="593"/>
      <c r="G11" s="328"/>
      <c r="H11" s="523" t="s">
        <v>17</v>
      </c>
      <c r="I11" s="524"/>
      <c r="J11" s="524"/>
      <c r="K11" s="524"/>
      <c r="L11" s="525"/>
      <c r="M11" s="332" t="s">
        <v>235</v>
      </c>
      <c r="N11" s="333"/>
      <c r="O11" s="333"/>
      <c r="P11" s="333"/>
      <c r="Q11" s="333"/>
      <c r="R11" s="334"/>
      <c r="S11" s="335" t="s">
        <v>18</v>
      </c>
      <c r="T11" s="335"/>
      <c r="U11" s="335"/>
      <c r="V11" s="335"/>
      <c r="W11" s="335"/>
      <c r="X11" s="335"/>
      <c r="Y11" s="335"/>
      <c r="Z11" s="335"/>
      <c r="AA11" s="577" t="s">
        <v>236</v>
      </c>
      <c r="AB11" s="578"/>
      <c r="AC11" s="579"/>
      <c r="AD11" s="40"/>
      <c r="AE11" s="40"/>
      <c r="AO11" s="60" t="s">
        <v>47</v>
      </c>
      <c r="AP11" s="66"/>
    </row>
    <row r="12" spans="1:51" s="2" customFormat="1" ht="19.7" customHeight="1">
      <c r="A12" s="325"/>
      <c r="B12" s="338" t="s">
        <v>113</v>
      </c>
      <c r="C12" s="339"/>
      <c r="D12" s="340" t="s">
        <v>81</v>
      </c>
      <c r="E12" s="580"/>
      <c r="F12" s="580"/>
      <c r="G12" s="341"/>
      <c r="H12" s="526"/>
      <c r="I12" s="527"/>
      <c r="J12" s="527"/>
      <c r="K12" s="527"/>
      <c r="L12" s="528"/>
      <c r="M12" s="346" t="s">
        <v>237</v>
      </c>
      <c r="N12" s="347"/>
      <c r="O12" s="347"/>
      <c r="P12" s="347"/>
      <c r="Q12" s="347"/>
      <c r="R12" s="348"/>
      <c r="S12" s="302" t="s">
        <v>19</v>
      </c>
      <c r="T12" s="302"/>
      <c r="U12" s="302"/>
      <c r="V12" s="302"/>
      <c r="W12" s="302" t="s">
        <v>238</v>
      </c>
      <c r="X12" s="302"/>
      <c r="Y12" s="302"/>
      <c r="Z12" s="302"/>
      <c r="AA12" s="587" t="s">
        <v>239</v>
      </c>
      <c r="AB12" s="588"/>
      <c r="AC12" s="589"/>
      <c r="AD12" s="12"/>
      <c r="AE12" s="12"/>
    </row>
    <row r="13" spans="1:51" s="2" customFormat="1" ht="19.7" customHeight="1">
      <c r="A13" s="325"/>
      <c r="B13" s="338"/>
      <c r="C13" s="339"/>
      <c r="D13" s="581"/>
      <c r="E13" s="582"/>
      <c r="F13" s="582"/>
      <c r="G13" s="583"/>
      <c r="H13" s="526"/>
      <c r="I13" s="527"/>
      <c r="J13" s="527"/>
      <c r="K13" s="527"/>
      <c r="L13" s="528"/>
      <c r="M13" s="349"/>
      <c r="N13" s="350"/>
      <c r="O13" s="350"/>
      <c r="P13" s="350"/>
      <c r="Q13" s="350"/>
      <c r="R13" s="351"/>
      <c r="S13" s="302"/>
      <c r="T13" s="302"/>
      <c r="U13" s="302"/>
      <c r="V13" s="302"/>
      <c r="W13" s="302" t="s">
        <v>240</v>
      </c>
      <c r="X13" s="302"/>
      <c r="Y13" s="302"/>
      <c r="Z13" s="302"/>
      <c r="AA13" s="587" t="s">
        <v>241</v>
      </c>
      <c r="AB13" s="588"/>
      <c r="AC13" s="589"/>
      <c r="AD13" s="12"/>
      <c r="AE13" s="12"/>
    </row>
    <row r="14" spans="1:51" s="2" customFormat="1" ht="19.7" customHeight="1" thickBot="1">
      <c r="A14" s="326"/>
      <c r="B14" s="340"/>
      <c r="C14" s="341"/>
      <c r="D14" s="584"/>
      <c r="E14" s="585"/>
      <c r="F14" s="585"/>
      <c r="G14" s="586"/>
      <c r="H14" s="529"/>
      <c r="I14" s="530"/>
      <c r="J14" s="530"/>
      <c r="K14" s="530"/>
      <c r="L14" s="531"/>
      <c r="M14" s="354" t="s">
        <v>242</v>
      </c>
      <c r="N14" s="355"/>
      <c r="O14" s="355"/>
      <c r="P14" s="355"/>
      <c r="Q14" s="355"/>
      <c r="R14" s="356"/>
      <c r="S14" s="331"/>
      <c r="T14" s="331"/>
      <c r="U14" s="331"/>
      <c r="V14" s="331"/>
      <c r="W14" s="331" t="s">
        <v>266</v>
      </c>
      <c r="X14" s="331"/>
      <c r="Y14" s="331"/>
      <c r="Z14" s="331"/>
      <c r="AA14" s="590" t="s">
        <v>20</v>
      </c>
      <c r="AB14" s="591"/>
      <c r="AC14" s="592"/>
      <c r="AD14" s="46"/>
      <c r="AE14" s="46"/>
      <c r="AY14" s="93"/>
    </row>
    <row r="15" spans="1:51" s="2" customFormat="1" ht="19.7" customHeight="1">
      <c r="A15" s="361" t="s">
        <v>244</v>
      </c>
      <c r="B15" s="364" t="s">
        <v>21</v>
      </c>
      <c r="C15" s="365"/>
      <c r="D15" s="550" t="s">
        <v>82</v>
      </c>
      <c r="E15" s="551"/>
      <c r="F15" s="551"/>
      <c r="G15" s="364"/>
      <c r="H15" s="646" t="s">
        <v>78</v>
      </c>
      <c r="I15" s="647"/>
      <c r="J15" s="647"/>
      <c r="K15" s="647"/>
      <c r="L15" s="648"/>
      <c r="M15" s="552" t="s">
        <v>245</v>
      </c>
      <c r="N15" s="553"/>
      <c r="O15" s="553"/>
      <c r="P15" s="553"/>
      <c r="Q15" s="553"/>
      <c r="R15" s="553"/>
      <c r="S15" s="367" t="s">
        <v>246</v>
      </c>
      <c r="T15" s="368"/>
      <c r="U15" s="368"/>
      <c r="V15" s="368"/>
      <c r="W15" s="373" t="s">
        <v>247</v>
      </c>
      <c r="X15" s="373"/>
      <c r="Y15" s="373"/>
      <c r="Z15" s="373"/>
      <c r="AA15" s="554" t="s">
        <v>248</v>
      </c>
      <c r="AB15" s="555"/>
      <c r="AC15" s="556"/>
      <c r="AD15" s="12"/>
      <c r="AE15" s="12"/>
      <c r="AI15" s="29" t="s">
        <v>249</v>
      </c>
      <c r="AJ15" s="172">
        <v>1</v>
      </c>
      <c r="AK15" s="171" t="s">
        <v>267</v>
      </c>
      <c r="AL15" s="172">
        <v>1</v>
      </c>
    </row>
    <row r="16" spans="1:51" s="2" customFormat="1" ht="19.7" customHeight="1">
      <c r="A16" s="362"/>
      <c r="B16" s="426" t="s">
        <v>64</v>
      </c>
      <c r="C16" s="375"/>
      <c r="D16" s="375"/>
      <c r="E16" s="375"/>
      <c r="F16" s="375"/>
      <c r="G16" s="504"/>
      <c r="H16" s="649"/>
      <c r="I16" s="650"/>
      <c r="J16" s="650"/>
      <c r="K16" s="650"/>
      <c r="L16" s="651"/>
      <c r="M16" s="557" t="s">
        <v>268</v>
      </c>
      <c r="N16" s="558"/>
      <c r="O16" s="558"/>
      <c r="P16" s="558"/>
      <c r="Q16" s="558"/>
      <c r="R16" s="558"/>
      <c r="S16" s="369"/>
      <c r="T16" s="369"/>
      <c r="U16" s="369"/>
      <c r="V16" s="369"/>
      <c r="W16" s="380" t="s">
        <v>250</v>
      </c>
      <c r="X16" s="380"/>
      <c r="Y16" s="380"/>
      <c r="Z16" s="380"/>
      <c r="AA16" s="559" t="s">
        <v>269</v>
      </c>
      <c r="AB16" s="560"/>
      <c r="AC16" s="561"/>
      <c r="AD16" s="12"/>
      <c r="AE16" s="12"/>
      <c r="AI16" s="29" t="s">
        <v>252</v>
      </c>
      <c r="AJ16" s="172">
        <v>0.8</v>
      </c>
      <c r="AK16" s="171" t="s">
        <v>83</v>
      </c>
      <c r="AL16" s="30">
        <v>0.8</v>
      </c>
    </row>
    <row r="17" spans="1:52" s="2" customFormat="1" ht="19.7" customHeight="1" thickBot="1">
      <c r="A17" s="363"/>
      <c r="B17" s="383">
        <f>VLOOKUP(B15,$AI$15:$AJ$17,2,FALSE)</f>
        <v>1</v>
      </c>
      <c r="C17" s="384"/>
      <c r="D17" s="562">
        <f>VLOOKUP(D15,$AK$15:$AL$18,2,FALSE)</f>
        <v>0.8</v>
      </c>
      <c r="E17" s="563"/>
      <c r="F17" s="563"/>
      <c r="G17" s="383"/>
      <c r="H17" s="652"/>
      <c r="I17" s="653"/>
      <c r="J17" s="653"/>
      <c r="K17" s="653"/>
      <c r="L17" s="654"/>
      <c r="M17" s="564" t="s">
        <v>79</v>
      </c>
      <c r="N17" s="565"/>
      <c r="O17" s="565"/>
      <c r="P17" s="565"/>
      <c r="Q17" s="565"/>
      <c r="R17" s="565"/>
      <c r="S17" s="370"/>
      <c r="T17" s="370"/>
      <c r="U17" s="370"/>
      <c r="V17" s="370"/>
      <c r="W17" s="387">
        <v>8500</v>
      </c>
      <c r="X17" s="388"/>
      <c r="Y17" s="388"/>
      <c r="Z17" s="33" t="s">
        <v>270</v>
      </c>
      <c r="AA17" s="566" t="s">
        <v>253</v>
      </c>
      <c r="AB17" s="567"/>
      <c r="AC17" s="568"/>
      <c r="AD17" s="46"/>
      <c r="AE17" s="46"/>
      <c r="AI17" s="27" t="s">
        <v>115</v>
      </c>
      <c r="AJ17" s="14"/>
      <c r="AK17" s="171" t="s">
        <v>84</v>
      </c>
      <c r="AL17" s="30">
        <v>0.5</v>
      </c>
      <c r="AZ17" s="92"/>
    </row>
    <row r="18" spans="1:52" s="2" customFormat="1" ht="19.7" customHeight="1" thickTop="1">
      <c r="A18" s="361">
        <v>1</v>
      </c>
      <c r="B18" s="536" t="s">
        <v>22</v>
      </c>
      <c r="C18" s="537"/>
      <c r="D18" s="538" t="s">
        <v>22</v>
      </c>
      <c r="E18" s="539"/>
      <c r="F18" s="539"/>
      <c r="G18" s="540"/>
      <c r="H18" s="643"/>
      <c r="I18" s="644"/>
      <c r="J18" s="644"/>
      <c r="K18" s="644"/>
      <c r="L18" s="645"/>
      <c r="M18" s="543"/>
      <c r="N18" s="544"/>
      <c r="O18" s="544"/>
      <c r="P18" s="544"/>
      <c r="Q18" s="544"/>
      <c r="R18" s="544"/>
      <c r="S18" s="541"/>
      <c r="T18" s="542"/>
      <c r="U18" s="542"/>
      <c r="V18" s="542"/>
      <c r="W18" s="532" t="s">
        <v>254</v>
      </c>
      <c r="X18" s="532"/>
      <c r="Y18" s="532"/>
      <c r="Z18" s="532"/>
      <c r="AA18" s="533" t="s">
        <v>271</v>
      </c>
      <c r="AB18" s="534"/>
      <c r="AC18" s="535"/>
      <c r="AD18" s="12"/>
      <c r="AE18" s="12"/>
      <c r="AF18" s="12"/>
      <c r="AI18" s="14"/>
      <c r="AJ18" s="14"/>
      <c r="AK18" s="27" t="s">
        <v>115</v>
      </c>
      <c r="AL18" s="14"/>
    </row>
    <row r="19" spans="1:52" s="2" customFormat="1" ht="19.7" customHeight="1">
      <c r="A19" s="362"/>
      <c r="B19" s="426" t="s">
        <v>64</v>
      </c>
      <c r="C19" s="375"/>
      <c r="D19" s="375"/>
      <c r="E19" s="375"/>
      <c r="F19" s="375"/>
      <c r="G19" s="504"/>
      <c r="H19" s="634"/>
      <c r="I19" s="635"/>
      <c r="J19" s="635"/>
      <c r="K19" s="635"/>
      <c r="L19" s="636"/>
      <c r="M19" s="505"/>
      <c r="N19" s="506"/>
      <c r="O19" s="506"/>
      <c r="P19" s="506"/>
      <c r="Q19" s="506"/>
      <c r="R19" s="506"/>
      <c r="S19" s="403"/>
      <c r="T19" s="403"/>
      <c r="U19" s="403"/>
      <c r="V19" s="403"/>
      <c r="W19" s="395" t="s">
        <v>255</v>
      </c>
      <c r="X19" s="395"/>
      <c r="Y19" s="395"/>
      <c r="Z19" s="395"/>
      <c r="AA19" s="501" t="s">
        <v>271</v>
      </c>
      <c r="AB19" s="502"/>
      <c r="AC19" s="503"/>
      <c r="AD19" s="12"/>
      <c r="AE19" s="12"/>
      <c r="AF19" s="12"/>
    </row>
    <row r="20" spans="1:52" s="2" customFormat="1" ht="19.7" customHeight="1">
      <c r="A20" s="414"/>
      <c r="B20" s="416">
        <f>VLOOKUP(B18,$AI$15:$AJ$17,2,FALSE)</f>
        <v>0</v>
      </c>
      <c r="C20" s="417"/>
      <c r="D20" s="517">
        <f>VLOOKUP(D18,$AK$15:$AL$18,2,FALSE)</f>
        <v>0</v>
      </c>
      <c r="E20" s="518"/>
      <c r="F20" s="518"/>
      <c r="G20" s="416"/>
      <c r="H20" s="640"/>
      <c r="I20" s="641"/>
      <c r="J20" s="641"/>
      <c r="K20" s="641"/>
      <c r="L20" s="642"/>
      <c r="M20" s="545"/>
      <c r="N20" s="546"/>
      <c r="O20" s="546"/>
      <c r="P20" s="546"/>
      <c r="Q20" s="546"/>
      <c r="R20" s="546"/>
      <c r="S20" s="415"/>
      <c r="T20" s="415"/>
      <c r="U20" s="415"/>
      <c r="V20" s="415"/>
      <c r="W20" s="419"/>
      <c r="X20" s="420"/>
      <c r="Y20" s="420"/>
      <c r="Z20" s="32" t="s">
        <v>114</v>
      </c>
      <c r="AA20" s="547" t="s">
        <v>43</v>
      </c>
      <c r="AB20" s="548"/>
      <c r="AC20" s="549"/>
      <c r="AD20" s="46"/>
      <c r="AE20" s="46"/>
      <c r="AF20" s="46"/>
    </row>
    <row r="21" spans="1:52" s="2" customFormat="1" ht="19.7" customHeight="1">
      <c r="A21" s="409">
        <v>2</v>
      </c>
      <c r="B21" s="513" t="s">
        <v>22</v>
      </c>
      <c r="C21" s="410"/>
      <c r="D21" s="513" t="s">
        <v>22</v>
      </c>
      <c r="E21" s="514"/>
      <c r="F21" s="514"/>
      <c r="G21" s="410"/>
      <c r="H21" s="631"/>
      <c r="I21" s="632"/>
      <c r="J21" s="632"/>
      <c r="K21" s="632"/>
      <c r="L21" s="633"/>
      <c r="M21" s="505"/>
      <c r="N21" s="506"/>
      <c r="O21" s="506"/>
      <c r="P21" s="506"/>
      <c r="Q21" s="506"/>
      <c r="R21" s="506"/>
      <c r="S21" s="515"/>
      <c r="T21" s="403"/>
      <c r="U21" s="403"/>
      <c r="V21" s="403"/>
      <c r="W21" s="413" t="s">
        <v>272</v>
      </c>
      <c r="X21" s="413"/>
      <c r="Y21" s="413"/>
      <c r="Z21" s="413"/>
      <c r="AA21" s="501" t="s">
        <v>43</v>
      </c>
      <c r="AB21" s="502"/>
      <c r="AC21" s="503"/>
      <c r="AD21" s="12"/>
      <c r="AE21" s="12"/>
      <c r="AF21" s="12"/>
    </row>
    <row r="22" spans="1:52" s="2" customFormat="1" ht="19.7" customHeight="1">
      <c r="A22" s="362"/>
      <c r="B22" s="426" t="s">
        <v>64</v>
      </c>
      <c r="C22" s="375"/>
      <c r="D22" s="375"/>
      <c r="E22" s="375"/>
      <c r="F22" s="375"/>
      <c r="G22" s="504"/>
      <c r="H22" s="634"/>
      <c r="I22" s="635"/>
      <c r="J22" s="635"/>
      <c r="K22" s="635"/>
      <c r="L22" s="636"/>
      <c r="M22" s="505"/>
      <c r="N22" s="506"/>
      <c r="O22" s="506"/>
      <c r="P22" s="506"/>
      <c r="Q22" s="506"/>
      <c r="R22" s="506"/>
      <c r="S22" s="403"/>
      <c r="T22" s="403"/>
      <c r="U22" s="403"/>
      <c r="V22" s="403"/>
      <c r="W22" s="395" t="s">
        <v>255</v>
      </c>
      <c r="X22" s="395"/>
      <c r="Y22" s="395"/>
      <c r="Z22" s="395"/>
      <c r="AA22" s="501" t="s">
        <v>43</v>
      </c>
      <c r="AB22" s="502"/>
      <c r="AC22" s="503"/>
      <c r="AD22" s="12"/>
      <c r="AE22" s="12"/>
      <c r="AF22" s="12"/>
    </row>
    <row r="23" spans="1:52" s="2" customFormat="1" ht="19.7" customHeight="1">
      <c r="A23" s="362"/>
      <c r="B23" s="405">
        <f>VLOOKUP(B21,$AI$15:$AJ$17,2,FALSE)</f>
        <v>0</v>
      </c>
      <c r="C23" s="406"/>
      <c r="D23" s="521">
        <f>VLOOKUP(D21,$AK$15:$AL$18,2,FALSE)</f>
        <v>0</v>
      </c>
      <c r="E23" s="522"/>
      <c r="F23" s="522"/>
      <c r="G23" s="405"/>
      <c r="H23" s="640"/>
      <c r="I23" s="641"/>
      <c r="J23" s="641"/>
      <c r="K23" s="641"/>
      <c r="L23" s="642"/>
      <c r="M23" s="505"/>
      <c r="N23" s="506"/>
      <c r="O23" s="506"/>
      <c r="P23" s="506"/>
      <c r="Q23" s="506"/>
      <c r="R23" s="506"/>
      <c r="S23" s="403"/>
      <c r="T23" s="403"/>
      <c r="U23" s="403"/>
      <c r="V23" s="403"/>
      <c r="W23" s="407"/>
      <c r="X23" s="408"/>
      <c r="Y23" s="408"/>
      <c r="Z23" s="31" t="s">
        <v>114</v>
      </c>
      <c r="AA23" s="501" t="s">
        <v>271</v>
      </c>
      <c r="AB23" s="502"/>
      <c r="AC23" s="503"/>
      <c r="AD23" s="46"/>
      <c r="AE23" s="46"/>
      <c r="AF23" s="46"/>
    </row>
    <row r="24" spans="1:52" s="2" customFormat="1" ht="19.7" customHeight="1">
      <c r="A24" s="409">
        <v>3</v>
      </c>
      <c r="B24" s="513" t="s">
        <v>22</v>
      </c>
      <c r="C24" s="410"/>
      <c r="D24" s="513" t="s">
        <v>22</v>
      </c>
      <c r="E24" s="514"/>
      <c r="F24" s="514"/>
      <c r="G24" s="410"/>
      <c r="H24" s="631"/>
      <c r="I24" s="632"/>
      <c r="J24" s="632"/>
      <c r="K24" s="632"/>
      <c r="L24" s="633"/>
      <c r="M24" s="505"/>
      <c r="N24" s="506"/>
      <c r="O24" s="506"/>
      <c r="P24" s="506"/>
      <c r="Q24" s="506"/>
      <c r="R24" s="506"/>
      <c r="S24" s="515" t="s">
        <v>273</v>
      </c>
      <c r="T24" s="403"/>
      <c r="U24" s="403"/>
      <c r="V24" s="403"/>
      <c r="W24" s="413" t="s">
        <v>272</v>
      </c>
      <c r="X24" s="413"/>
      <c r="Y24" s="413"/>
      <c r="Z24" s="413"/>
      <c r="AA24" s="501" t="s">
        <v>43</v>
      </c>
      <c r="AB24" s="502"/>
      <c r="AC24" s="503"/>
      <c r="AD24" s="12"/>
      <c r="AE24" s="12"/>
      <c r="AF24" s="12"/>
    </row>
    <row r="25" spans="1:52" s="2" customFormat="1" ht="19.7" customHeight="1">
      <c r="A25" s="362"/>
      <c r="B25" s="426" t="s">
        <v>64</v>
      </c>
      <c r="C25" s="375"/>
      <c r="D25" s="375"/>
      <c r="E25" s="375"/>
      <c r="F25" s="375"/>
      <c r="G25" s="504"/>
      <c r="H25" s="634"/>
      <c r="I25" s="635"/>
      <c r="J25" s="635"/>
      <c r="K25" s="635"/>
      <c r="L25" s="636"/>
      <c r="M25" s="505"/>
      <c r="N25" s="506"/>
      <c r="O25" s="506"/>
      <c r="P25" s="506"/>
      <c r="Q25" s="506"/>
      <c r="R25" s="506"/>
      <c r="S25" s="403"/>
      <c r="T25" s="403"/>
      <c r="U25" s="403"/>
      <c r="V25" s="403"/>
      <c r="W25" s="395" t="s">
        <v>255</v>
      </c>
      <c r="X25" s="395"/>
      <c r="Y25" s="395"/>
      <c r="Z25" s="395"/>
      <c r="AA25" s="501" t="s">
        <v>43</v>
      </c>
      <c r="AB25" s="502"/>
      <c r="AC25" s="503"/>
      <c r="AD25" s="12"/>
      <c r="AE25" s="12"/>
      <c r="AF25" s="12"/>
    </row>
    <row r="26" spans="1:52" s="2" customFormat="1" ht="19.7" customHeight="1">
      <c r="A26" s="362"/>
      <c r="B26" s="405">
        <f>VLOOKUP(B24,$AI$15:$AJ$17,2,FALSE)</f>
        <v>0</v>
      </c>
      <c r="C26" s="406"/>
      <c r="D26" s="521">
        <f>VLOOKUP(D24,$AK$15:$AL$18,2,FALSE)</f>
        <v>0</v>
      </c>
      <c r="E26" s="522"/>
      <c r="F26" s="522"/>
      <c r="G26" s="405"/>
      <c r="H26" s="640"/>
      <c r="I26" s="641"/>
      <c r="J26" s="641"/>
      <c r="K26" s="641"/>
      <c r="L26" s="642"/>
      <c r="M26" s="505"/>
      <c r="N26" s="506"/>
      <c r="O26" s="506"/>
      <c r="P26" s="506"/>
      <c r="Q26" s="506"/>
      <c r="R26" s="506"/>
      <c r="S26" s="403"/>
      <c r="T26" s="403"/>
      <c r="U26" s="403"/>
      <c r="V26" s="403"/>
      <c r="W26" s="407">
        <v>5365</v>
      </c>
      <c r="X26" s="408"/>
      <c r="Y26" s="408"/>
      <c r="Z26" s="31" t="s">
        <v>270</v>
      </c>
      <c r="AA26" s="501" t="s">
        <v>43</v>
      </c>
      <c r="AB26" s="502"/>
      <c r="AC26" s="503"/>
      <c r="AD26" s="46"/>
      <c r="AE26" s="46"/>
      <c r="AF26" s="46"/>
    </row>
    <row r="27" spans="1:52" s="2" customFormat="1" ht="19.7" customHeight="1">
      <c r="A27" s="409">
        <v>4</v>
      </c>
      <c r="B27" s="513" t="s">
        <v>22</v>
      </c>
      <c r="C27" s="410"/>
      <c r="D27" s="513" t="s">
        <v>22</v>
      </c>
      <c r="E27" s="514"/>
      <c r="F27" s="514"/>
      <c r="G27" s="410"/>
      <c r="H27" s="631"/>
      <c r="I27" s="632"/>
      <c r="J27" s="632"/>
      <c r="K27" s="632"/>
      <c r="L27" s="633"/>
      <c r="M27" s="505"/>
      <c r="N27" s="506"/>
      <c r="O27" s="506"/>
      <c r="P27" s="506"/>
      <c r="Q27" s="506"/>
      <c r="R27" s="506"/>
      <c r="S27" s="515" t="s">
        <v>274</v>
      </c>
      <c r="T27" s="403"/>
      <c r="U27" s="403"/>
      <c r="V27" s="403"/>
      <c r="W27" s="413" t="s">
        <v>272</v>
      </c>
      <c r="X27" s="413"/>
      <c r="Y27" s="413"/>
      <c r="Z27" s="413"/>
      <c r="AA27" s="501" t="s">
        <v>43</v>
      </c>
      <c r="AB27" s="502"/>
      <c r="AC27" s="503"/>
      <c r="AD27" s="12"/>
      <c r="AE27" s="12"/>
      <c r="AF27" s="12"/>
    </row>
    <row r="28" spans="1:52" s="2" customFormat="1" ht="19.7" customHeight="1">
      <c r="A28" s="362"/>
      <c r="B28" s="426" t="s">
        <v>64</v>
      </c>
      <c r="C28" s="375"/>
      <c r="D28" s="375"/>
      <c r="E28" s="375"/>
      <c r="F28" s="375"/>
      <c r="G28" s="504"/>
      <c r="H28" s="634"/>
      <c r="I28" s="635"/>
      <c r="J28" s="635"/>
      <c r="K28" s="635"/>
      <c r="L28" s="636"/>
      <c r="M28" s="505"/>
      <c r="N28" s="506"/>
      <c r="O28" s="506"/>
      <c r="P28" s="506"/>
      <c r="Q28" s="506"/>
      <c r="R28" s="506"/>
      <c r="S28" s="403"/>
      <c r="T28" s="403"/>
      <c r="U28" s="403"/>
      <c r="V28" s="403"/>
      <c r="W28" s="395" t="s">
        <v>255</v>
      </c>
      <c r="X28" s="395"/>
      <c r="Y28" s="395"/>
      <c r="Z28" s="395"/>
      <c r="AA28" s="501" t="s">
        <v>271</v>
      </c>
      <c r="AB28" s="502"/>
      <c r="AC28" s="503"/>
      <c r="AD28" s="12"/>
      <c r="AE28" s="12"/>
      <c r="AF28" s="12"/>
    </row>
    <row r="29" spans="1:52" s="2" customFormat="1" ht="19.7" customHeight="1">
      <c r="A29" s="362"/>
      <c r="B29" s="405">
        <f>VLOOKUP(B27,$AI$15:$AJ$17,2,FALSE)</f>
        <v>0</v>
      </c>
      <c r="C29" s="406"/>
      <c r="D29" s="521">
        <f>VLOOKUP(D27,$AK$15:$AL$18,2,FALSE)</f>
        <v>0</v>
      </c>
      <c r="E29" s="522"/>
      <c r="F29" s="522"/>
      <c r="G29" s="405"/>
      <c r="H29" s="640"/>
      <c r="I29" s="641"/>
      <c r="J29" s="641"/>
      <c r="K29" s="641"/>
      <c r="L29" s="642"/>
      <c r="M29" s="505"/>
      <c r="N29" s="506"/>
      <c r="O29" s="506"/>
      <c r="P29" s="506"/>
      <c r="Q29" s="506"/>
      <c r="R29" s="506"/>
      <c r="S29" s="403"/>
      <c r="T29" s="403"/>
      <c r="U29" s="403"/>
      <c r="V29" s="403"/>
      <c r="W29" s="407">
        <v>4887</v>
      </c>
      <c r="X29" s="408"/>
      <c r="Y29" s="408"/>
      <c r="Z29" s="31" t="s">
        <v>114</v>
      </c>
      <c r="AA29" s="501" t="s">
        <v>43</v>
      </c>
      <c r="AB29" s="502"/>
      <c r="AC29" s="503"/>
      <c r="AD29" s="46"/>
      <c r="AE29" s="46"/>
      <c r="AF29" s="46"/>
    </row>
    <row r="30" spans="1:52" s="2" customFormat="1" ht="19.7" customHeight="1">
      <c r="A30" s="409">
        <v>5</v>
      </c>
      <c r="B30" s="513" t="s">
        <v>22</v>
      </c>
      <c r="C30" s="410"/>
      <c r="D30" s="513" t="s">
        <v>22</v>
      </c>
      <c r="E30" s="514"/>
      <c r="F30" s="514"/>
      <c r="G30" s="410"/>
      <c r="H30" s="631"/>
      <c r="I30" s="632"/>
      <c r="J30" s="632"/>
      <c r="K30" s="632"/>
      <c r="L30" s="633"/>
      <c r="M30" s="505"/>
      <c r="N30" s="506"/>
      <c r="O30" s="506"/>
      <c r="P30" s="506"/>
      <c r="Q30" s="506"/>
      <c r="R30" s="506"/>
      <c r="S30" s="515" t="s">
        <v>274</v>
      </c>
      <c r="T30" s="403"/>
      <c r="U30" s="403"/>
      <c r="V30" s="403"/>
      <c r="W30" s="413" t="s">
        <v>254</v>
      </c>
      <c r="X30" s="413"/>
      <c r="Y30" s="413"/>
      <c r="Z30" s="413"/>
      <c r="AA30" s="501" t="s">
        <v>43</v>
      </c>
      <c r="AB30" s="502"/>
      <c r="AC30" s="503"/>
      <c r="AD30" s="12"/>
      <c r="AE30" s="12"/>
      <c r="AF30" s="12"/>
    </row>
    <row r="31" spans="1:52" s="2" customFormat="1" ht="19.7" customHeight="1">
      <c r="A31" s="362"/>
      <c r="B31" s="426" t="s">
        <v>275</v>
      </c>
      <c r="C31" s="375"/>
      <c r="D31" s="375"/>
      <c r="E31" s="375"/>
      <c r="F31" s="375"/>
      <c r="G31" s="504"/>
      <c r="H31" s="634"/>
      <c r="I31" s="635"/>
      <c r="J31" s="635"/>
      <c r="K31" s="635"/>
      <c r="L31" s="636"/>
      <c r="M31" s="505"/>
      <c r="N31" s="506"/>
      <c r="O31" s="506"/>
      <c r="P31" s="506"/>
      <c r="Q31" s="506"/>
      <c r="R31" s="506"/>
      <c r="S31" s="403"/>
      <c r="T31" s="403"/>
      <c r="U31" s="403"/>
      <c r="V31" s="403"/>
      <c r="W31" s="395" t="s">
        <v>255</v>
      </c>
      <c r="X31" s="395"/>
      <c r="Y31" s="395"/>
      <c r="Z31" s="395"/>
      <c r="AA31" s="501" t="s">
        <v>43</v>
      </c>
      <c r="AB31" s="502"/>
      <c r="AC31" s="503"/>
      <c r="AD31" s="12"/>
      <c r="AE31" s="12"/>
      <c r="AF31" s="12"/>
    </row>
    <row r="32" spans="1:52" s="2" customFormat="1" ht="19.7" customHeight="1" thickBot="1">
      <c r="A32" s="512"/>
      <c r="B32" s="416">
        <f>VLOOKUP(B30,$AI$15:$AJ$17,2,FALSE)</f>
        <v>0</v>
      </c>
      <c r="C32" s="417"/>
      <c r="D32" s="517">
        <f>VLOOKUP(D30,$AK$15:$AL$18,2,FALSE)</f>
        <v>0</v>
      </c>
      <c r="E32" s="518"/>
      <c r="F32" s="518"/>
      <c r="G32" s="416"/>
      <c r="H32" s="637"/>
      <c r="I32" s="638"/>
      <c r="J32" s="638"/>
      <c r="K32" s="638"/>
      <c r="L32" s="639"/>
      <c r="M32" s="519"/>
      <c r="N32" s="520"/>
      <c r="O32" s="520"/>
      <c r="P32" s="520"/>
      <c r="Q32" s="520"/>
      <c r="R32" s="520"/>
      <c r="S32" s="516"/>
      <c r="T32" s="516"/>
      <c r="U32" s="516"/>
      <c r="V32" s="516"/>
      <c r="W32" s="507">
        <v>4000</v>
      </c>
      <c r="X32" s="508"/>
      <c r="Y32" s="508"/>
      <c r="Z32" s="71" t="s">
        <v>114</v>
      </c>
      <c r="AA32" s="509" t="s">
        <v>43</v>
      </c>
      <c r="AB32" s="510"/>
      <c r="AC32" s="511"/>
      <c r="AD32" s="46"/>
      <c r="AE32" s="46"/>
      <c r="AF32" s="46"/>
    </row>
    <row r="33" spans="1:43" s="2" customFormat="1" ht="19.7" customHeight="1">
      <c r="A33" s="494" t="s">
        <v>59</v>
      </c>
      <c r="B33" s="496" t="s">
        <v>276</v>
      </c>
      <c r="C33" s="496"/>
      <c r="D33" s="496"/>
      <c r="E33" s="496"/>
      <c r="F33" s="496" t="s">
        <v>53</v>
      </c>
      <c r="G33" s="496"/>
      <c r="H33" s="496"/>
      <c r="I33" s="496"/>
      <c r="J33" s="628" t="s">
        <v>54</v>
      </c>
      <c r="K33" s="629"/>
      <c r="L33" s="629"/>
      <c r="M33" s="630"/>
      <c r="N33" s="497" t="s">
        <v>55</v>
      </c>
      <c r="O33" s="497"/>
      <c r="P33" s="497"/>
      <c r="Q33" s="497"/>
      <c r="R33" s="497" t="s">
        <v>56</v>
      </c>
      <c r="S33" s="497"/>
      <c r="T33" s="497"/>
      <c r="U33" s="497"/>
      <c r="V33" s="497" t="s">
        <v>60</v>
      </c>
      <c r="W33" s="497"/>
      <c r="X33" s="497"/>
      <c r="Y33" s="497"/>
      <c r="Z33" s="438" t="s">
        <v>80</v>
      </c>
      <c r="AA33" s="498"/>
      <c r="AB33" s="498"/>
      <c r="AC33" s="499"/>
      <c r="AD33" s="46"/>
      <c r="AE33" s="46"/>
      <c r="AH33" s="69" t="s">
        <v>49</v>
      </c>
      <c r="AI33" s="69">
        <v>3</v>
      </c>
      <c r="AK33" s="69">
        <v>3</v>
      </c>
      <c r="AL33" s="69">
        <v>0.6</v>
      </c>
      <c r="AM33" s="69">
        <v>2</v>
      </c>
      <c r="AN33" s="69">
        <v>0.6</v>
      </c>
      <c r="AO33" s="69">
        <v>4</v>
      </c>
      <c r="AP33" s="69">
        <v>0.6</v>
      </c>
    </row>
    <row r="34" spans="1:43" s="2" customFormat="1" ht="19.7" customHeight="1">
      <c r="A34" s="495"/>
      <c r="B34" s="486" t="s">
        <v>51</v>
      </c>
      <c r="C34" s="486"/>
      <c r="D34" s="487">
        <v>2</v>
      </c>
      <c r="E34" s="488"/>
      <c r="F34" s="486" t="s">
        <v>51</v>
      </c>
      <c r="G34" s="486"/>
      <c r="H34" s="487">
        <v>2</v>
      </c>
      <c r="I34" s="488"/>
      <c r="J34" s="620" t="s">
        <v>51</v>
      </c>
      <c r="K34" s="621"/>
      <c r="L34" s="487">
        <v>2</v>
      </c>
      <c r="M34" s="488"/>
      <c r="N34" s="486" t="s">
        <v>51</v>
      </c>
      <c r="O34" s="486"/>
      <c r="P34" s="487">
        <v>2</v>
      </c>
      <c r="Q34" s="488"/>
      <c r="R34" s="486" t="s">
        <v>51</v>
      </c>
      <c r="S34" s="486"/>
      <c r="T34" s="487">
        <v>2</v>
      </c>
      <c r="U34" s="488"/>
      <c r="V34" s="489">
        <f>SUM(B35:U36)</f>
        <v>0</v>
      </c>
      <c r="W34" s="489"/>
      <c r="X34" s="489"/>
      <c r="Y34" s="489"/>
      <c r="Z34" s="490">
        <f>AB6+V34</f>
        <v>0</v>
      </c>
      <c r="AA34" s="491"/>
      <c r="AB34" s="491"/>
      <c r="AC34" s="492"/>
      <c r="AD34" s="46"/>
      <c r="AE34" s="46"/>
      <c r="AH34" s="69" t="s">
        <v>50</v>
      </c>
      <c r="AI34" s="69">
        <v>3</v>
      </c>
      <c r="AK34" s="69">
        <v>6</v>
      </c>
      <c r="AL34" s="69">
        <v>0.4</v>
      </c>
      <c r="AM34" s="69">
        <v>3</v>
      </c>
      <c r="AN34" s="69">
        <v>0.4</v>
      </c>
      <c r="AO34" s="69">
        <v>7</v>
      </c>
      <c r="AP34" s="69">
        <v>0.4</v>
      </c>
    </row>
    <row r="35" spans="1:43" s="2" customFormat="1" ht="18" customHeight="1">
      <c r="A35" s="495"/>
      <c r="B35" s="500">
        <f>D34*B20*D20</f>
        <v>0</v>
      </c>
      <c r="C35" s="500"/>
      <c r="D35" s="500"/>
      <c r="E35" s="500"/>
      <c r="F35" s="500">
        <f>H34*B23*D23</f>
        <v>0</v>
      </c>
      <c r="G35" s="500"/>
      <c r="H35" s="500"/>
      <c r="I35" s="500"/>
      <c r="J35" s="622">
        <f>L34*B26*D26</f>
        <v>0</v>
      </c>
      <c r="K35" s="623"/>
      <c r="L35" s="623"/>
      <c r="M35" s="624"/>
      <c r="N35" s="500">
        <f>P34*B29*D29</f>
        <v>0</v>
      </c>
      <c r="O35" s="500"/>
      <c r="P35" s="500"/>
      <c r="Q35" s="500"/>
      <c r="R35" s="500">
        <f>T34*B32*D32</f>
        <v>0</v>
      </c>
      <c r="S35" s="500"/>
      <c r="T35" s="500"/>
      <c r="U35" s="500"/>
      <c r="V35" s="489"/>
      <c r="W35" s="489"/>
      <c r="X35" s="489"/>
      <c r="Y35" s="489"/>
      <c r="Z35" s="493"/>
      <c r="AA35" s="491"/>
      <c r="AB35" s="491"/>
      <c r="AC35" s="492"/>
      <c r="AD35" s="46"/>
      <c r="AE35" s="46"/>
    </row>
    <row r="36" spans="1:43" s="2" customFormat="1" ht="18" customHeight="1">
      <c r="A36" s="495"/>
      <c r="B36" s="500"/>
      <c r="C36" s="500"/>
      <c r="D36" s="500"/>
      <c r="E36" s="500"/>
      <c r="F36" s="500"/>
      <c r="G36" s="500"/>
      <c r="H36" s="500"/>
      <c r="I36" s="500"/>
      <c r="J36" s="625"/>
      <c r="K36" s="626"/>
      <c r="L36" s="626"/>
      <c r="M36" s="627"/>
      <c r="N36" s="500"/>
      <c r="O36" s="500"/>
      <c r="P36" s="500"/>
      <c r="Q36" s="500"/>
      <c r="R36" s="500"/>
      <c r="S36" s="500"/>
      <c r="T36" s="500"/>
      <c r="U36" s="500"/>
      <c r="V36" s="489"/>
      <c r="W36" s="489"/>
      <c r="X36" s="489"/>
      <c r="Y36" s="489"/>
      <c r="Z36" s="493"/>
      <c r="AA36" s="491"/>
      <c r="AB36" s="491"/>
      <c r="AC36" s="492"/>
      <c r="AD36" s="46"/>
      <c r="AE36" s="46"/>
      <c r="AH36" s="3"/>
      <c r="AI36" s="3"/>
      <c r="AJ36" s="3"/>
      <c r="AK36" s="3"/>
      <c r="AL36" s="3"/>
      <c r="AM36" s="3"/>
      <c r="AN36" s="3"/>
      <c r="AO36" s="3"/>
      <c r="AP36" s="3"/>
    </row>
    <row r="37" spans="1:43" s="2" customFormat="1" ht="19.7" customHeight="1">
      <c r="A37" s="477" t="s">
        <v>61</v>
      </c>
      <c r="B37" s="104" t="s">
        <v>62</v>
      </c>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8"/>
      <c r="AD37" s="46"/>
      <c r="AE37" s="46"/>
      <c r="AF37" s="46"/>
      <c r="AI37" s="3"/>
      <c r="AJ37" s="3"/>
      <c r="AK37" s="3"/>
      <c r="AL37" s="3"/>
      <c r="AM37" s="3"/>
      <c r="AN37" s="3"/>
      <c r="AO37" s="3"/>
      <c r="AP37" s="3"/>
      <c r="AQ37" s="3"/>
    </row>
    <row r="38" spans="1:43" s="2" customFormat="1" ht="19.7" customHeight="1">
      <c r="A38" s="478"/>
      <c r="B38" s="105" t="s">
        <v>256</v>
      </c>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70"/>
      <c r="AD38" s="46"/>
      <c r="AE38" s="46"/>
      <c r="AF38" s="46"/>
      <c r="AI38" s="3"/>
      <c r="AJ38" s="3"/>
      <c r="AK38" s="3"/>
      <c r="AL38" s="3"/>
      <c r="AM38" s="3"/>
      <c r="AN38" s="3"/>
      <c r="AO38" s="3"/>
      <c r="AP38" s="3"/>
      <c r="AQ38" s="3"/>
    </row>
    <row r="39" spans="1:43" ht="19.7" customHeight="1">
      <c r="A39" s="478"/>
      <c r="B39" s="70" t="s">
        <v>257</v>
      </c>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6"/>
    </row>
    <row r="40" spans="1:43" ht="19.7" customHeight="1" thickBot="1">
      <c r="A40" s="479"/>
      <c r="B40" s="101" t="s">
        <v>258</v>
      </c>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3"/>
    </row>
    <row r="41" spans="1:43" ht="12.75" customHeight="1">
      <c r="A41" s="12"/>
      <c r="B41" s="12"/>
      <c r="C41" s="12"/>
      <c r="D41" s="12"/>
      <c r="E41" s="12"/>
    </row>
    <row r="42" spans="1:43" ht="12.75" customHeight="1">
      <c r="A42" s="12"/>
      <c r="B42" s="12"/>
      <c r="C42" s="12"/>
      <c r="D42" s="12"/>
      <c r="E42" s="12"/>
    </row>
  </sheetData>
  <mergeCells count="178">
    <mergeCell ref="A4:B4"/>
    <mergeCell ref="C4:M4"/>
    <mergeCell ref="N4:O4"/>
    <mergeCell ref="P4:U4"/>
    <mergeCell ref="V4:Y4"/>
    <mergeCell ref="Z4:AB4"/>
    <mergeCell ref="W1:Y1"/>
    <mergeCell ref="Z1:AC1"/>
    <mergeCell ref="A3:B3"/>
    <mergeCell ref="C3:M3"/>
    <mergeCell ref="N3:Q3"/>
    <mergeCell ref="R3:Y3"/>
    <mergeCell ref="AA3:AB3"/>
    <mergeCell ref="A1:F1"/>
    <mergeCell ref="Z5:AC5"/>
    <mergeCell ref="A6:J6"/>
    <mergeCell ref="N6:Q6"/>
    <mergeCell ref="W6:X6"/>
    <mergeCell ref="Z6:AA6"/>
    <mergeCell ref="AB6:AC9"/>
    <mergeCell ref="A7:J7"/>
    <mergeCell ref="N7:Q7"/>
    <mergeCell ref="W7:X7"/>
    <mergeCell ref="Z7:AA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S15:V17"/>
    <mergeCell ref="W15:Z15"/>
    <mergeCell ref="AA15:AC15"/>
    <mergeCell ref="B16:G16"/>
    <mergeCell ref="M16:R16"/>
    <mergeCell ref="W16:Z16"/>
    <mergeCell ref="AA16:AC16"/>
    <mergeCell ref="B17:C17"/>
    <mergeCell ref="D17:G17"/>
    <mergeCell ref="M17:R17"/>
    <mergeCell ref="W17:Y17"/>
    <mergeCell ref="AA17:AC17"/>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V33:Y33"/>
    <mergeCell ref="Z33:AC33"/>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30:Z30"/>
    <mergeCell ref="AA30:AC30"/>
    <mergeCell ref="B31:G31"/>
    <mergeCell ref="M31:R31"/>
    <mergeCell ref="W31:Z31"/>
    <mergeCell ref="AA31:AC31"/>
    <mergeCell ref="A30:A32"/>
    <mergeCell ref="B30:C30"/>
    <mergeCell ref="D30:G30"/>
    <mergeCell ref="H30:L32"/>
    <mergeCell ref="M30:R30"/>
    <mergeCell ref="S30:V32"/>
    <mergeCell ref="B32:C32"/>
    <mergeCell ref="D32:G32"/>
    <mergeCell ref="M32:R32"/>
    <mergeCell ref="W32:Y32"/>
    <mergeCell ref="AA32:AC32"/>
    <mergeCell ref="A37:A40"/>
    <mergeCell ref="N34:O34"/>
    <mergeCell ref="P34:Q34"/>
    <mergeCell ref="R34:S34"/>
    <mergeCell ref="T34:U34"/>
    <mergeCell ref="A33:A36"/>
    <mergeCell ref="V34:Y36"/>
    <mergeCell ref="Z34:AC36"/>
    <mergeCell ref="B34:C34"/>
    <mergeCell ref="D34:E34"/>
    <mergeCell ref="F34:G34"/>
    <mergeCell ref="H34:I34"/>
    <mergeCell ref="J34:K34"/>
    <mergeCell ref="L34:M34"/>
    <mergeCell ref="B35:E36"/>
    <mergeCell ref="F35:I36"/>
    <mergeCell ref="J35:M36"/>
    <mergeCell ref="N35:Q36"/>
    <mergeCell ref="R35:U36"/>
    <mergeCell ref="B33:E33"/>
    <mergeCell ref="F33:I33"/>
    <mergeCell ref="J33:M33"/>
    <mergeCell ref="N33:Q33"/>
    <mergeCell ref="R33:U33"/>
  </mergeCells>
  <phoneticPr fontId="3"/>
  <dataValidations count="6">
    <dataValidation type="list" allowBlank="1" showInputMessage="1" showErrorMessage="1" sqref="D18:G18 D30:G30 D27:G27 D24:G24 D21:G21 D15:G15">
      <formula1>$AK$15:$AK$18</formula1>
    </dataValidation>
    <dataValidation type="list" allowBlank="1" showInputMessage="1" showErrorMessage="1" sqref="A6">
      <formula1>$AK$6:$AK$7</formula1>
    </dataValidation>
    <dataValidation type="list" allowBlank="1" showInputMessage="1" showErrorMessage="1" sqref="A8">
      <formula1>$AM$6:$AM$7</formula1>
    </dataValidation>
    <dataValidation type="list" allowBlank="1" showInputMessage="1" showErrorMessage="1" sqref="B15:C15 B30:C30 B27:C27 B24:C24 B21:C21 B18:C18">
      <formula1>$AI$15:$AI$17</formula1>
    </dataValidation>
    <dataValidation type="list" allowBlank="1" showInputMessage="1" showErrorMessage="1" sqref="A9:J9">
      <formula1>$AO$7:$AO$11</formula1>
    </dataValidation>
    <dataValidation type="list" allowBlank="1" showInputMessage="1" showErrorMessage="1" sqref="A7:J7">
      <formula1>$AI$6:$AI$7</formula1>
    </dataValidation>
  </dataValidations>
  <pageMargins left="0.78740157480314965" right="0.39370078740157483" top="0.78740157480314965" bottom="0.78740157480314965" header="0.59055118110236227" footer="0.39370078740157483"/>
  <pageSetup paperSize="9" orientation="portrait" verticalDpi="0" r:id="rId1"/>
  <headerFooter>
    <oddFooter>&amp;R&amp;"ＭＳ 明朝,標準"&amp;8御坊市新庁舎建設事業 発注者支援（コンストラクション・マネジメント）業務委託プロポーザル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一覧 </vt:lpstr>
      <vt:lpstr>様式1</vt:lpstr>
      <vt:lpstr>添付様式１</vt:lpstr>
      <vt:lpstr>添付様式2</vt:lpstr>
      <vt:lpstr>様式2</vt:lpstr>
      <vt:lpstr>様式3 </vt:lpstr>
      <vt:lpstr>様式4</vt:lpstr>
      <vt:lpstr>様式5-1 </vt:lpstr>
      <vt:lpstr>様式5-2</vt:lpstr>
      <vt:lpstr>様式5-3 </vt:lpstr>
      <vt:lpstr>様式5-4</vt:lpstr>
      <vt:lpstr>様式5-5</vt:lpstr>
      <vt:lpstr>様式5-6</vt:lpstr>
      <vt:lpstr>様式5-7</vt:lpstr>
      <vt:lpstr>様式5-8</vt:lpstr>
      <vt:lpstr>様式6-1</vt:lpstr>
      <vt:lpstr>様式6-2</vt:lpstr>
      <vt:lpstr>様式6-3</vt:lpstr>
      <vt:lpstr>'一覧 '!Print_Area</vt:lpstr>
      <vt:lpstr>添付様式１!Print_Area</vt:lpstr>
      <vt:lpstr>添付様式2!Print_Area</vt:lpstr>
      <vt:lpstr>様式1!Print_Area</vt:lpstr>
      <vt:lpstr>様式2!Print_Area</vt:lpstr>
      <vt:lpstr>様式4!Print_Area</vt:lpstr>
      <vt:lpstr>'様式5-1 '!Print_Area</vt:lpstr>
      <vt:lpstr>'様式5-2'!Print_Area</vt:lpstr>
      <vt:lpstr>'様式5-3 '!Print_Area</vt:lpstr>
      <vt:lpstr>'様式5-4'!Print_Area</vt:lpstr>
      <vt:lpstr>'様式5-5'!Print_Area</vt:lpstr>
      <vt:lpstr>'様式5-6'!Print_Area</vt:lpstr>
      <vt:lpstr>'様式5-7'!Print_Area</vt:lpstr>
      <vt:lpstr>'様式5-8'!Print_Area</vt:lpstr>
      <vt:lpstr>'様式6-1'!Print_Area</vt:lpstr>
      <vt:lpstr>'様式6-2'!Print_Area</vt:lpstr>
      <vt:lpstr>'様式6-3'!Print_Area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2015-12-26T11:30:08Z</dcterms:created>
  <dcterms:modified xsi:type="dcterms:W3CDTF">2018-12-20T09:04:49Z</dcterms:modified>
</cp:coreProperties>
</file>