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160509サーバーより\経営比較分析表\29年度決算分\"/>
    </mc:Choice>
  </mc:AlternateContent>
  <workbookProtection workbookAlgorithmName="SHA-512" workbookHashValue="4/riQfoz7KxGZ+2t0BSy+jER5SRqPUx2ORkaioFcS4oU86y64cjUbVn1MSH/Y2zj91GUn7bibZpQotP/WcJjqA==" workbookSaltValue="CkVzAwSBaEivsnpnfT4va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<sst xmlns="http://schemas.openxmlformats.org/spreadsheetml/2006/main" count="232" uniqueCount="120">
  <si>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</si>
  <si>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</si>
  <si>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</si>
  <si>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</si>
  <si>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</si>
  <si>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</si>
  <si>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</si>
  <si>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</si>
  <si>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</si>
  <si>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</si>
  <si>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</si>
  <si>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</si>
  <si>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</si>
  <si>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</si>
  <si>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</si>
  <si>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</si>
  <si>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</si>
  <si>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</si>
  <si>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</si>
  <si>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</si>
  <si>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</si>
  <si>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</si>
  <si>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</si>
  <si>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</si>
  <si>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</si>
  <si>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</si>
  <si>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</si>
  <si>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</si>
  <si>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</si>
  <si>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</si>
  <si>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</si>
  <si>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</si>
  <si>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</si>
  <si>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</si>
  <si>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</si>
  <si>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</si>
  <si>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</si>
  <si>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</si>
  <si>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</si>
  <si>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</si>
  <si>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</si>
  <si>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</si>
  <si>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</si>
  <si>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</si>
  <si>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</si>
  <si>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</si>
  <si>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</si>
  <si>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</si>
  <si>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</si>
  <si>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</si>
  <si>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</si>
  <si>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</si>
  <si>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</si>
  <si>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</si>
  <si>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</si>
  <si>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</si>
  <si>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</si>
  <si>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</si>
  <si>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</si>
  <si>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</si>
  <si>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</si>
  <si>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</si>
  <si>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</si>
  <si>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</si>
  <si>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</si>
  <si>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</si>
  <si>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</si>
  <si>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</si>
  <si>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</si>
  <si>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</si>
  <si>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</si>
  <si>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</si>
  <si>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</si>
  <si>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</si>
  <si>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</si>
  <si>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</si>
  <si>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</si>
  <si>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</si>
  <si>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</si>
  <si>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</si>
  <si>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</si>
  <si>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</si>
  <si>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</si>
  <si>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</si>
  <si>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</si>
  <si>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</si>
  <si>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</si>
  <si>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</si>
  <si>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</si>
  <si>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</si>
  <si>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</si>
  <si>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</si>
  <si>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</si>
  <si>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</si>
  <si>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</si>
  <si>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</si>
  <si>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</si>
  <si>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</si>
  <si>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</si>
  <si>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</si>
  <si>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</si>
  <si>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</si>
  <si>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</si>
  <si>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</si>
  <si>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</si>
  <si>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</si>
  <si>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</si>
  <si>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</si>
  <si>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</si>
  <si>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</si>
  <si>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</si>
  <si>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</si>
  <si>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</si>
  <si>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</si>
  <si>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</si>
  <si>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</si>
  <si>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</si>
  <si>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ていることから経常的な活動の収支状況は良好である。また、昨年度よりも給水収益が減少したにもかかわらず、それを上回る費用減少により、近年右肩下がり傾向であった値が改善している。
②累積欠損金は発生していない。
③流動比率は平成26年度に大幅に比率が減少しているが、これは地方公営企業会計の見直しにより、平成25年度まで資本の一部であった借入資本金を負債に表示変更することとなったために生じたものであり、事業運営への影響はない。当該値は短期的な財務安全性が高いといえる。
④企業債残高対給水収益比率は借入残高が微減したものの、収益低下によりやや悪化している。
⑤料金回収率は100％を超えていることから必要な費用を料金収入で賄えているといえる。また、類似団体平均よりも値が高いことから、本市の料金水準は比較的適切であると言える。
⑥給水原価は１㎥の水を給水するために必要な費用である。経年変化は横ばいであり、類似団体と比較して低くなっており良好である。
⑦施設利用率は類似団体平均値を下回っており、また経年変化も減少傾向にある。ただちに改善できないが更新時に適正規模になるように検討する。
⑧有収率は、漏水調査や管路の修繕等の対策を講じていることもあり、類似団体よりも高くなっている。</t>
    <rPh sb="1" eb="3">
      <t>ケイジョウ</t>
    </rPh>
    <rPh sb="3" eb="5">
      <t>シュウシ</t>
    </rPh>
    <rPh sb="5" eb="7">
      <t>ヒリツ</t>
    </rPh>
    <rPh sb="14" eb="15">
      <t>コ</t>
    </rPh>
    <rPh sb="23" eb="26">
      <t>ケイジョウテキ</t>
    </rPh>
    <rPh sb="27" eb="29">
      <t>カツドウ</t>
    </rPh>
    <rPh sb="30" eb="32">
      <t>シュウシ</t>
    </rPh>
    <rPh sb="32" eb="34">
      <t>ジョウキョウ</t>
    </rPh>
    <rPh sb="35" eb="37">
      <t>リョウコウ</t>
    </rPh>
    <rPh sb="44" eb="47">
      <t>サクネンド</t>
    </rPh>
    <rPh sb="50" eb="52">
      <t>キュウスイ</t>
    </rPh>
    <rPh sb="52" eb="54">
      <t>シュウエキ</t>
    </rPh>
    <rPh sb="55" eb="57">
      <t>ゲンショウ</t>
    </rPh>
    <rPh sb="70" eb="72">
      <t>ウワマワ</t>
    </rPh>
    <rPh sb="73" eb="75">
      <t>ヒヨウ</t>
    </rPh>
    <rPh sb="75" eb="77">
      <t>ゲンショウ</t>
    </rPh>
    <rPh sb="81" eb="83">
      <t>キンネン</t>
    </rPh>
    <rPh sb="83" eb="85">
      <t>ミギカタ</t>
    </rPh>
    <rPh sb="85" eb="86">
      <t>サ</t>
    </rPh>
    <rPh sb="88" eb="90">
      <t>ケイコウ</t>
    </rPh>
    <rPh sb="94" eb="95">
      <t>アタイ</t>
    </rPh>
    <rPh sb="96" eb="98">
      <t>カイゼン</t>
    </rPh>
    <rPh sb="105" eb="107">
      <t>ルイセキ</t>
    </rPh>
    <rPh sb="107" eb="109">
      <t>ケッソン</t>
    </rPh>
    <rPh sb="109" eb="110">
      <t>キン</t>
    </rPh>
    <rPh sb="111" eb="113">
      <t>ハッセイ</t>
    </rPh>
    <rPh sb="121" eb="123">
      <t>リュウドウ</t>
    </rPh>
    <rPh sb="123" eb="125">
      <t>ヒリツ</t>
    </rPh>
    <rPh sb="126" eb="128">
      <t>ヘイセイ</t>
    </rPh>
    <rPh sb="130" eb="132">
      <t>ネンド</t>
    </rPh>
    <rPh sb="133" eb="135">
      <t>オオハバ</t>
    </rPh>
    <rPh sb="136" eb="138">
      <t>ヒリツ</t>
    </rPh>
    <rPh sb="139" eb="141">
      <t>ゲンショウ</t>
    </rPh>
    <rPh sb="150" eb="152">
      <t>チホウ</t>
    </rPh>
    <rPh sb="152" eb="154">
      <t>コウエイ</t>
    </rPh>
    <rPh sb="154" eb="156">
      <t>キギョウ</t>
    </rPh>
    <rPh sb="156" eb="158">
      <t>カイケイ</t>
    </rPh>
    <rPh sb="159" eb="161">
      <t>ミナオ</t>
    </rPh>
    <rPh sb="166" eb="168">
      <t>ヘイセイ</t>
    </rPh>
    <rPh sb="170" eb="172">
      <t>ネンド</t>
    </rPh>
    <rPh sb="174" eb="176">
      <t>シホン</t>
    </rPh>
    <rPh sb="177" eb="179">
      <t>イチブ</t>
    </rPh>
    <rPh sb="183" eb="185">
      <t>カリイレ</t>
    </rPh>
    <rPh sb="185" eb="188">
      <t>シホンキン</t>
    </rPh>
    <rPh sb="189" eb="191">
      <t>フサイ</t>
    </rPh>
    <rPh sb="192" eb="194">
      <t>ヒョウジ</t>
    </rPh>
    <rPh sb="194" eb="196">
      <t>ヘンコウ</t>
    </rPh>
    <rPh sb="207" eb="208">
      <t>ショウ</t>
    </rPh>
    <rPh sb="216" eb="218">
      <t>ジギョウ</t>
    </rPh>
    <rPh sb="218" eb="220">
      <t>ウンエイ</t>
    </rPh>
    <rPh sb="222" eb="224">
      <t>エイキョウ</t>
    </rPh>
    <rPh sb="228" eb="230">
      <t>トウガイ</t>
    </rPh>
    <rPh sb="230" eb="231">
      <t>チ</t>
    </rPh>
    <rPh sb="232" eb="235">
      <t>タンキテキ</t>
    </rPh>
    <rPh sb="236" eb="238">
      <t>ザイム</t>
    </rPh>
    <rPh sb="238" eb="241">
      <t>アンゼンセイ</t>
    </rPh>
    <rPh sb="242" eb="243">
      <t>タカ</t>
    </rPh>
    <rPh sb="251" eb="253">
      <t>キギョウ</t>
    </rPh>
    <rPh sb="253" eb="254">
      <t>サイ</t>
    </rPh>
    <rPh sb="254" eb="256">
      <t>ザンダカ</t>
    </rPh>
    <rPh sb="256" eb="257">
      <t>タイ</t>
    </rPh>
    <rPh sb="257" eb="259">
      <t>キュウスイ</t>
    </rPh>
    <rPh sb="259" eb="261">
      <t>シュウエキ</t>
    </rPh>
    <rPh sb="261" eb="263">
      <t>ヒリツ</t>
    </rPh>
    <rPh sb="264" eb="266">
      <t>カリイレ</t>
    </rPh>
    <rPh sb="266" eb="268">
      <t>ザンダカ</t>
    </rPh>
    <rPh sb="269" eb="271">
      <t>ビゲン</t>
    </rPh>
    <rPh sb="277" eb="279">
      <t>シュウエキ</t>
    </rPh>
    <rPh sb="279" eb="281">
      <t>テイカ</t>
    </rPh>
    <rPh sb="286" eb="288">
      <t>アッカ</t>
    </rPh>
    <rPh sb="295" eb="297">
      <t>リョウキン</t>
    </rPh>
    <rPh sb="297" eb="299">
      <t>カイシュウ</t>
    </rPh>
    <rPh sb="299" eb="300">
      <t>リツ</t>
    </rPh>
    <rPh sb="315" eb="317">
      <t>ヒツヨウ</t>
    </rPh>
    <rPh sb="318" eb="320">
      <t>ヒヨウ</t>
    </rPh>
    <rPh sb="321" eb="323">
      <t>リョウキン</t>
    </rPh>
    <rPh sb="323" eb="325">
      <t>シュウニュウ</t>
    </rPh>
    <rPh sb="326" eb="327">
      <t>マカナ</t>
    </rPh>
    <rPh sb="339" eb="341">
      <t>ルイジ</t>
    </rPh>
    <rPh sb="341" eb="343">
      <t>ダンタイ</t>
    </rPh>
    <rPh sb="343" eb="345">
      <t>ヘイキン</t>
    </rPh>
    <rPh sb="348" eb="349">
      <t>アタイ</t>
    </rPh>
    <rPh sb="350" eb="351">
      <t>タカ</t>
    </rPh>
    <rPh sb="357" eb="359">
      <t>ホンシ</t>
    </rPh>
    <rPh sb="360" eb="362">
      <t>リョウキン</t>
    </rPh>
    <rPh sb="362" eb="364">
      <t>スイジュン</t>
    </rPh>
    <rPh sb="365" eb="368">
      <t>ヒカクテキ</t>
    </rPh>
    <rPh sb="368" eb="370">
      <t>テキセツ</t>
    </rPh>
    <rPh sb="374" eb="375">
      <t>イ</t>
    </rPh>
    <rPh sb="380" eb="382">
      <t>キュウスイ</t>
    </rPh>
    <rPh sb="382" eb="384">
      <t>ゲンカ</t>
    </rPh>
    <rPh sb="388" eb="389">
      <t>ミズ</t>
    </rPh>
    <rPh sb="390" eb="392">
      <t>キュウスイ</t>
    </rPh>
    <rPh sb="397" eb="399">
      <t>ヒツヨウ</t>
    </rPh>
    <rPh sb="400" eb="402">
      <t>ヒヨウ</t>
    </rPh>
    <rPh sb="406" eb="408">
      <t>ケイネン</t>
    </rPh>
    <rPh sb="408" eb="410">
      <t>ヘンカ</t>
    </rPh>
    <rPh sb="411" eb="412">
      <t>ヨコ</t>
    </rPh>
    <rPh sb="418" eb="420">
      <t>ルイジ</t>
    </rPh>
    <rPh sb="420" eb="422">
      <t>ダンタイ</t>
    </rPh>
    <rPh sb="423" eb="425">
      <t>ヒカク</t>
    </rPh>
    <rPh sb="427" eb="428">
      <t>ヒク</t>
    </rPh>
    <rPh sb="434" eb="436">
      <t>リョウコウ</t>
    </rPh>
    <rPh sb="442" eb="444">
      <t>シセツ</t>
    </rPh>
    <rPh sb="444" eb="446">
      <t>リヨウ</t>
    </rPh>
    <rPh sb="446" eb="447">
      <t>リツ</t>
    </rPh>
    <rPh sb="448" eb="450">
      <t>ルイジ</t>
    </rPh>
    <rPh sb="450" eb="452">
      <t>ダンタイ</t>
    </rPh>
    <rPh sb="452" eb="455">
      <t>ヘイキンチ</t>
    </rPh>
    <rPh sb="456" eb="458">
      <t>シタマワ</t>
    </rPh>
    <rPh sb="465" eb="467">
      <t>ケイネン</t>
    </rPh>
    <rPh sb="467" eb="469">
      <t>ヘンカ</t>
    </rPh>
    <rPh sb="470" eb="472">
      <t>ゲンショウ</t>
    </rPh>
    <rPh sb="472" eb="474">
      <t>ケイコウ</t>
    </rPh>
    <rPh sb="482" eb="484">
      <t>カイゼン</t>
    </rPh>
    <rPh sb="489" eb="492">
      <t>コウシンジ</t>
    </rPh>
    <rPh sb="493" eb="495">
      <t>テキセイ</t>
    </rPh>
    <rPh sb="495" eb="497">
      <t>キボ</t>
    </rPh>
    <rPh sb="503" eb="505">
      <t>ケントウ</t>
    </rPh>
    <rPh sb="510" eb="513">
      <t>ユウシュウリツ</t>
    </rPh>
    <rPh sb="515" eb="517">
      <t>ロウスイ</t>
    </rPh>
    <rPh sb="517" eb="519">
      <t>チョウサ</t>
    </rPh>
    <rPh sb="520" eb="522">
      <t>カンロ</t>
    </rPh>
    <rPh sb="523" eb="525">
      <t>シュウゼン</t>
    </rPh>
    <rPh sb="525" eb="526">
      <t>トウ</t>
    </rPh>
    <rPh sb="527" eb="529">
      <t>タイサク</t>
    </rPh>
    <rPh sb="530" eb="531">
      <t>コウ</t>
    </rPh>
    <rPh sb="541" eb="543">
      <t>ルイジ</t>
    </rPh>
    <rPh sb="543" eb="545">
      <t>ダンタイ</t>
    </rPh>
    <rPh sb="548" eb="549">
      <t>タカ</t>
    </rPh>
    <phoneticPr fontId="4"/>
  </si>
  <si>
    <t>①有形固定資産減価償却率は微増、②管路経年化率微減であり、施設の経年化は類似団体と同じような状況で推移している。
また③管路更新率については、平成29年度は更新延長を増やし大幅に改善している。今後も管路の更新投資を増やす必要があり、中長期的視点における設備投資計画を検討し、適切な管路更新に取り組んでいく予定である。</t>
    <rPh sb="1" eb="3">
      <t>ユウケイ</t>
    </rPh>
    <rPh sb="3" eb="5">
      <t>コテイ</t>
    </rPh>
    <rPh sb="5" eb="7">
      <t>シサン</t>
    </rPh>
    <rPh sb="7" eb="9">
      <t>ゲンカ</t>
    </rPh>
    <rPh sb="9" eb="11">
      <t>ショウキャク</t>
    </rPh>
    <rPh sb="11" eb="12">
      <t>リツ</t>
    </rPh>
    <rPh sb="13" eb="15">
      <t>ビゾウ</t>
    </rPh>
    <rPh sb="17" eb="19">
      <t>カンロ</t>
    </rPh>
    <rPh sb="19" eb="22">
      <t>ケイネンカ</t>
    </rPh>
    <rPh sb="22" eb="23">
      <t>リツ</t>
    </rPh>
    <rPh sb="23" eb="25">
      <t>ビゲン</t>
    </rPh>
    <rPh sb="29" eb="31">
      <t>シセツ</t>
    </rPh>
    <rPh sb="32" eb="35">
      <t>ケイネンカ</t>
    </rPh>
    <rPh sb="36" eb="38">
      <t>ルイジ</t>
    </rPh>
    <rPh sb="38" eb="40">
      <t>ダンタイ</t>
    </rPh>
    <rPh sb="41" eb="42">
      <t>オナ</t>
    </rPh>
    <rPh sb="46" eb="48">
      <t>ジョウキョウ</t>
    </rPh>
    <rPh sb="49" eb="51">
      <t>スイイ</t>
    </rPh>
    <rPh sb="60" eb="62">
      <t>カンロ</t>
    </rPh>
    <rPh sb="62" eb="64">
      <t>コウシン</t>
    </rPh>
    <rPh sb="64" eb="65">
      <t>リツ</t>
    </rPh>
    <rPh sb="71" eb="73">
      <t>ヘイセイ</t>
    </rPh>
    <rPh sb="75" eb="77">
      <t>ネンド</t>
    </rPh>
    <rPh sb="78" eb="80">
      <t>コウシン</t>
    </rPh>
    <rPh sb="80" eb="82">
      <t>エンチョウ</t>
    </rPh>
    <rPh sb="83" eb="84">
      <t>フ</t>
    </rPh>
    <rPh sb="86" eb="88">
      <t>オオハバ</t>
    </rPh>
    <rPh sb="89" eb="91">
      <t>カイゼン</t>
    </rPh>
    <rPh sb="96" eb="98">
      <t>コンゴ</t>
    </rPh>
    <rPh sb="99" eb="101">
      <t>カンロ</t>
    </rPh>
    <rPh sb="102" eb="104">
      <t>コウシン</t>
    </rPh>
    <rPh sb="104" eb="106">
      <t>トウシ</t>
    </rPh>
    <rPh sb="107" eb="108">
      <t>フ</t>
    </rPh>
    <rPh sb="110" eb="112">
      <t>ヒツヨウ</t>
    </rPh>
    <rPh sb="116" eb="120">
      <t>チュウチョウキテキ</t>
    </rPh>
    <rPh sb="120" eb="122">
      <t>シテン</t>
    </rPh>
    <rPh sb="126" eb="128">
      <t>セツビ</t>
    </rPh>
    <rPh sb="128" eb="130">
      <t>トウシ</t>
    </rPh>
    <rPh sb="130" eb="132">
      <t>ケイカク</t>
    </rPh>
    <rPh sb="133" eb="135">
      <t>ケントウ</t>
    </rPh>
    <rPh sb="137" eb="139">
      <t>テキセツ</t>
    </rPh>
    <rPh sb="140" eb="142">
      <t>カンロ</t>
    </rPh>
    <rPh sb="142" eb="144">
      <t>コウシン</t>
    </rPh>
    <rPh sb="145" eb="146">
      <t>ト</t>
    </rPh>
    <rPh sb="147" eb="148">
      <t>ク</t>
    </rPh>
    <rPh sb="152" eb="154">
      <t>ヨテイ</t>
    </rPh>
    <phoneticPr fontId="4"/>
  </si>
  <si>
    <t>　本市の水道施設は、１９７０年代の第３次拡張事業以降に整備されたものが多く残存しており、経年による老朽化が進行し、大規模な更新時代を迎えることとなり老朽化対策が課題となる。
　水道事業を取り巻く環境は、人口減少時代の到来とともに節水型社会への移行などにより料金収入の減少が予想されるなか、持続可能な水道事業を実現するためには、中長期の更新需要や財政見通しに基づく投資規模等の適正化を図るとともに、計画的な施設更新・資金確保等を検討する必要がある。
　とりわけ管路更新については、一時的に事業費が偏在することから、管路の管種や重要度・老朽度等を勘案した上で優先順位を設定し、設備投資の平準化を図りながら取り組んでいく。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</si>
</sst>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0.39</c:v>
                </c:pt>
                <c:pt idx="1">
                  <c:v>0.39</c:v>
                </c:pt>
                <c:pt idx="2">
                  <c:v>0.48</c:v>
                </c:pt>
                <c:pt idx="3">
                  <c:v>0.86</c:v>
                </c:pt>
                <c:pt idx="4">
                  <c:v>1</c:v>
                </c:pt>
              </c:numCache>
            </c:numRef>
          </c:val>
          <c:extLst>
            <c:ext xmlns:c16="http://schemas.microsoft.com/office/drawing/2014/chart" uri="{C3380CC4-5D6E-409C-BE32-E72D297353CC}">
              <c16:uniqueId val="{00000000-03CD-4A74-8D93-B3C2710727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03CD-4A74-8D93-B3C2710727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47.99</c:v>
                </c:pt>
                <c:pt idx="1">
                  <c:v>47.34</c:v>
                </c:pt>
                <c:pt idx="2">
                  <c:v>47.2</c:v>
                </c:pt>
                <c:pt idx="3">
                  <c:v>46.14</c:v>
                </c:pt>
                <c:pt idx="4">
                  <c:v>45.42</c:v>
                </c:pt>
              </c:numCache>
            </c:numRef>
          </c:val>
          <c:extLst>
            <c:ext xmlns:c16="http://schemas.microsoft.com/office/drawing/2014/chart" uri="{C3380CC4-5D6E-409C-BE32-E72D297353CC}">
              <c16:uniqueId val="{00000000-D162-408D-8A8D-9814A518E2C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D162-408D-8A8D-9814A518E2C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88.39</c:v>
                </c:pt>
                <c:pt idx="1">
                  <c:v>86.36</c:v>
                </c:pt>
                <c:pt idx="2">
                  <c:v>86.22</c:v>
                </c:pt>
                <c:pt idx="3">
                  <c:v>87.11</c:v>
                </c:pt>
                <c:pt idx="4">
                  <c:v>87.37</c:v>
                </c:pt>
              </c:numCache>
            </c:numRef>
          </c:val>
          <c:extLst>
            <c:ext xmlns:c16="http://schemas.microsoft.com/office/drawing/2014/chart" uri="{C3380CC4-5D6E-409C-BE32-E72D297353CC}">
              <c16:uniqueId val="{00000000-04A2-4508-976E-7B0AF9C3C58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04A2-4508-976E-7B0AF9C3C58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125.33</c:v>
                </c:pt>
                <c:pt idx="1">
                  <c:v>121.56</c:v>
                </c:pt>
                <c:pt idx="2">
                  <c:v>120.9</c:v>
                </c:pt>
                <c:pt idx="3">
                  <c:v>116.8</c:v>
                </c:pt>
                <c:pt idx="4">
                  <c:v>117.81</c:v>
                </c:pt>
              </c:numCache>
            </c:numRef>
          </c:val>
          <c:extLst>
            <c:ext xmlns:c16="http://schemas.microsoft.com/office/drawing/2014/chart" uri="{C3380CC4-5D6E-409C-BE32-E72D297353CC}">
              <c16:uniqueId val="{00000000-797B-42BD-A538-BCE0C5EAB6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797B-42BD-A538-BCE0C5EAB6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38.840000000000003</c:v>
                </c:pt>
                <c:pt idx="1">
                  <c:v>42.35</c:v>
                </c:pt>
                <c:pt idx="2">
                  <c:v>43.95</c:v>
                </c:pt>
                <c:pt idx="3">
                  <c:v>44.89</c:v>
                </c:pt>
                <c:pt idx="4">
                  <c:v>46.06</c:v>
                </c:pt>
              </c:numCache>
            </c:numRef>
          </c:val>
          <c:extLst>
            <c:ext xmlns:c16="http://schemas.microsoft.com/office/drawing/2014/chart" uri="{C3380CC4-5D6E-409C-BE32-E72D297353CC}">
              <c16:uniqueId val="{00000000-3C70-4F30-9891-C4764327E3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3C70-4F30-9891-C4764327E3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7.59</c:v>
                </c:pt>
                <c:pt idx="1">
                  <c:v>10.92</c:v>
                </c:pt>
                <c:pt idx="2">
                  <c:v>10.99</c:v>
                </c:pt>
                <c:pt idx="3">
                  <c:v>11.74</c:v>
                </c:pt>
                <c:pt idx="4">
                  <c:v>11.33</c:v>
                </c:pt>
              </c:numCache>
            </c:numRef>
          </c:val>
          <c:extLst>
            <c:ext xmlns:c16="http://schemas.microsoft.com/office/drawing/2014/chart" uri="{C3380CC4-5D6E-409C-BE32-E72D297353CC}">
              <c16:uniqueId val="{00000000-A8A7-479A-BF29-38168ED43C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A8A7-479A-BF29-38168ED43C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B8-4786-BFBD-D7231CB2CA4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DCB8-4786-BFBD-D7231CB2CA4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2686.57</c:v>
                </c:pt>
                <c:pt idx="1">
                  <c:v>362.3</c:v>
                </c:pt>
                <c:pt idx="2">
                  <c:v>470.96</c:v>
                </c:pt>
                <c:pt idx="3">
                  <c:v>409.72</c:v>
                </c:pt>
                <c:pt idx="4">
                  <c:v>471.42</c:v>
                </c:pt>
              </c:numCache>
            </c:numRef>
          </c:val>
          <c:extLst>
            <c:ext xmlns:c16="http://schemas.microsoft.com/office/drawing/2014/chart" uri="{C3380CC4-5D6E-409C-BE32-E72D297353CC}">
              <c16:uniqueId val="{00000000-B65A-4ABB-986B-121AC5C6BD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B65A-4ABB-986B-121AC5C6BD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398.4</c:v>
                </c:pt>
                <c:pt idx="1">
                  <c:v>401.07</c:v>
                </c:pt>
                <c:pt idx="2">
                  <c:v>384.65</c:v>
                </c:pt>
                <c:pt idx="3">
                  <c:v>373.91</c:v>
                </c:pt>
                <c:pt idx="4">
                  <c:v>375.28</c:v>
                </c:pt>
              </c:numCache>
            </c:numRef>
          </c:val>
          <c:extLst>
            <c:ext xmlns:c16="http://schemas.microsoft.com/office/drawing/2014/chart" uri="{C3380CC4-5D6E-409C-BE32-E72D297353CC}">
              <c16:uniqueId val="{00000000-EEA7-4CAE-803E-F2FE36657A8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EEA7-4CAE-803E-F2FE36657A8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123.95</c:v>
                </c:pt>
                <c:pt idx="1">
                  <c:v>120.52</c:v>
                </c:pt>
                <c:pt idx="2">
                  <c:v>121.01</c:v>
                </c:pt>
                <c:pt idx="3">
                  <c:v>116</c:v>
                </c:pt>
                <c:pt idx="4">
                  <c:v>117.4</c:v>
                </c:pt>
              </c:numCache>
            </c:numRef>
          </c:val>
          <c:extLst>
            <c:ext xmlns:c16="http://schemas.microsoft.com/office/drawing/2014/chart" uri="{C3380CC4-5D6E-409C-BE32-E72D297353CC}">
              <c16:uniqueId val="{00000000-898F-46A7-9FE5-6117A401A25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898F-46A7-9FE5-6117A401A25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118.23</c:v>
                </c:pt>
                <c:pt idx="1">
                  <c:v>121.34</c:v>
                </c:pt>
                <c:pt idx="2">
                  <c:v>120.96</c:v>
                </c:pt>
                <c:pt idx="3">
                  <c:v>126.33</c:v>
                </c:pt>
                <c:pt idx="4">
                  <c:v>125.46</c:v>
                </c:pt>
              </c:numCache>
            </c:numRef>
          </c:val>
          <c:extLst>
            <c:ext xmlns:c16="http://schemas.microsoft.com/office/drawing/2014/chart" uri="{C3380CC4-5D6E-409C-BE32-E72D297353CC}">
              <c16:uniqueId val="{00000000-3CAE-4805-B67D-EFCABA9A27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3CAE-4805-B67D-EFCABA9A27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御坊市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24005</v>
      </c>
      <c r="AM8" s="59"/>
      <c r="AN8" s="59"/>
      <c r="AO8" s="59"/>
      <c r="AP8" s="59"/>
      <c r="AQ8" s="59"/>
      <c r="AR8" s="59"/>
      <c r="AS8" s="59"/>
      <c r="AT8" s="50">
        <f>データ!$S$6</f>
        <v>43.91</v>
      </c>
      <c r="AU8" s="51"/>
      <c r="AV8" s="51"/>
      <c r="AW8" s="51"/>
      <c r="AX8" s="51"/>
      <c r="AY8" s="51"/>
      <c r="AZ8" s="51"/>
      <c r="BA8" s="51"/>
      <c r="BB8" s="52">
        <f>データ!$T$6</f>
        <v>546.69000000000005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69.709999999999994</v>
      </c>
      <c r="J10" s="51"/>
      <c r="K10" s="51"/>
      <c r="L10" s="51"/>
      <c r="M10" s="51"/>
      <c r="N10" s="51"/>
      <c r="O10" s="62"/>
      <c r="P10" s="52">
        <f>データ!$P$6</f>
        <v>99.6</v>
      </c>
      <c r="Q10" s="52"/>
      <c r="R10" s="52"/>
      <c r="S10" s="52"/>
      <c r="T10" s="52"/>
      <c r="U10" s="52"/>
      <c r="V10" s="52"/>
      <c r="W10" s="59">
        <f>データ!$Q$6</f>
        <v>2375</v>
      </c>
      <c r="X10" s="59"/>
      <c r="Y10" s="59"/>
      <c r="Z10" s="59"/>
      <c r="AA10" s="59"/>
      <c r="AB10" s="59"/>
      <c r="AC10" s="59"/>
      <c r="AD10" s="2"/>
      <c r="AE10" s="2"/>
      <c r="AF10" s="2"/>
      <c r="AG10" s="2"/>
      <c r="AH10" s="4"/>
      <c r="AI10" s="4"/>
      <c r="AJ10" s="4"/>
      <c r="AK10" s="4"/>
      <c r="AL10" s="59">
        <f>データ!$U$6</f>
        <v>23685</v>
      </c>
      <c r="AM10" s="59"/>
      <c r="AN10" s="59"/>
      <c r="AO10" s="59"/>
      <c r="AP10" s="59"/>
      <c r="AQ10" s="59"/>
      <c r="AR10" s="59"/>
      <c r="AS10" s="59"/>
      <c r="AT10" s="50">
        <f>データ!$V$6</f>
        <v>43.93</v>
      </c>
      <c r="AU10" s="51"/>
      <c r="AV10" s="51"/>
      <c r="AW10" s="51"/>
      <c r="AX10" s="51"/>
      <c r="AY10" s="51"/>
      <c r="AZ10" s="51"/>
      <c r="BA10" s="51"/>
      <c r="BB10" s="52">
        <f>データ!$W$6</f>
        <v>539.15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75yUeqXyK7RaCuYTnhYHIgpKnkMaPOJNFpLJpumrs8X+YEDn2us4dXZjqfB+0idGVVd1yU5NtYy4d/DyrVi+w==" saltValue="XPlqQ/ZedrvmOxYmM1mN+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302058</v>
      </c>
      <c r="D6" s="33">
        <f t="shared" si="3"/>
        <v>46</v>
      </c>
      <c r="E6" s="33">
        <f t="shared" si="3"/>
        <v>1</v>
      </c>
      <c r="F6" s="33">
        <f t="shared" si="3"/>
        <v>0</v>
      </c>
      <c r="G6" s="33">
        <f t="shared" si="3"/>
        <v>1</v>
      </c>
      <c r="H6" s="33" t="str">
        <f t="shared" si="3"/>
        <v>和歌山県　御坊市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69.709999999999994</v>
      </c>
      <c r="P6" s="34">
        <f t="shared" si="3"/>
        <v>99.6</v>
      </c>
      <c r="Q6" s="34">
        <f t="shared" si="3"/>
        <v>2375</v>
      </c>
      <c r="R6" s="34">
        <f t="shared" si="3"/>
        <v>24005</v>
      </c>
      <c r="S6" s="34">
        <f t="shared" si="3"/>
        <v>43.91</v>
      </c>
      <c r="T6" s="34">
        <f t="shared" si="3"/>
        <v>546.69000000000005</v>
      </c>
      <c r="U6" s="34">
        <f t="shared" si="3"/>
        <v>23685</v>
      </c>
      <c r="V6" s="34">
        <f t="shared" si="3"/>
        <v>43.93</v>
      </c>
      <c r="W6" s="34">
        <f t="shared" si="3"/>
        <v>539.15</v>
      </c>
      <c r="X6" s="35">
        <f>IF(X7="",NA(),X7)</f>
        <v>125.33</v>
      </c>
      <c r="Y6" s="35">
        <f t="shared" ref="Y6:AG6" si="4">IF(Y7="",NA(),Y7)</f>
        <v>121.56</v>
      </c>
      <c r="Z6" s="35">
        <f t="shared" si="4"/>
        <v>120.9</v>
      </c>
      <c r="AA6" s="35">
        <f t="shared" si="4"/>
        <v>116.8</v>
      </c>
      <c r="AB6" s="35">
        <f t="shared" si="4"/>
        <v>117.81</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2686.57</v>
      </c>
      <c r="AU6" s="35">
        <f t="shared" ref="AU6:BC6" si="6">IF(AU7="",NA(),AU7)</f>
        <v>362.3</v>
      </c>
      <c r="AV6" s="35">
        <f t="shared" si="6"/>
        <v>470.96</v>
      </c>
      <c r="AW6" s="35">
        <f t="shared" si="6"/>
        <v>409.72</v>
      </c>
      <c r="AX6" s="35">
        <f t="shared" si="6"/>
        <v>471.42</v>
      </c>
      <c r="AY6" s="35">
        <f t="shared" si="6"/>
        <v>963.24</v>
      </c>
      <c r="AZ6" s="35">
        <f t="shared" si="6"/>
        <v>381.53</v>
      </c>
      <c r="BA6" s="35">
        <f t="shared" si="6"/>
        <v>391.54</v>
      </c>
      <c r="BB6" s="35">
        <f t="shared" si="6"/>
        <v>384.34</v>
      </c>
      <c r="BC6" s="35">
        <f t="shared" si="6"/>
        <v>359.47</v>
      </c>
      <c r="BD6" s="34" t="str">
        <f>IF(BD7="","",IF(BD7="-","【-】","【"&amp;SUBSTITUTE(TEXT(BD7,"#,##0.00"),"-","△")&amp;"】"))</f>
        <v>【264.34】</v>
      </c>
      <c r="BE6" s="35">
        <f>IF(BE7="",NA(),BE7)</f>
        <v>398.4</v>
      </c>
      <c r="BF6" s="35">
        <f t="shared" ref="BF6:BN6" si="7">IF(BF7="",NA(),BF7)</f>
        <v>401.07</v>
      </c>
      <c r="BG6" s="35">
        <f t="shared" si="7"/>
        <v>384.65</v>
      </c>
      <c r="BH6" s="35">
        <f t="shared" si="7"/>
        <v>373.91</v>
      </c>
      <c r="BI6" s="35">
        <f t="shared" si="7"/>
        <v>375.28</v>
      </c>
      <c r="BJ6" s="35">
        <f t="shared" si="7"/>
        <v>400.38</v>
      </c>
      <c r="BK6" s="35">
        <f t="shared" si="7"/>
        <v>393.27</v>
      </c>
      <c r="BL6" s="35">
        <f t="shared" si="7"/>
        <v>386.97</v>
      </c>
      <c r="BM6" s="35">
        <f t="shared" si="7"/>
        <v>380.58</v>
      </c>
      <c r="BN6" s="35">
        <f t="shared" si="7"/>
        <v>401.79</v>
      </c>
      <c r="BO6" s="34" t="str">
        <f>IF(BO7="","",IF(BO7="-","【-】","【"&amp;SUBSTITUTE(TEXT(BO7,"#,##0.00"),"-","△")&amp;"】"))</f>
        <v>【274.27】</v>
      </c>
      <c r="BP6" s="35">
        <f>IF(BP7="",NA(),BP7)</f>
        <v>123.95</v>
      </c>
      <c r="BQ6" s="35">
        <f t="shared" ref="BQ6:BY6" si="8">IF(BQ7="",NA(),BQ7)</f>
        <v>120.52</v>
      </c>
      <c r="BR6" s="35">
        <f t="shared" si="8"/>
        <v>121.01</v>
      </c>
      <c r="BS6" s="35">
        <f t="shared" si="8"/>
        <v>116</v>
      </c>
      <c r="BT6" s="35">
        <f t="shared" si="8"/>
        <v>117.4</v>
      </c>
      <c r="BU6" s="35">
        <f t="shared" si="8"/>
        <v>96.56</v>
      </c>
      <c r="BV6" s="35">
        <f t="shared" si="8"/>
        <v>100.47</v>
      </c>
      <c r="BW6" s="35">
        <f t="shared" si="8"/>
        <v>101.72</v>
      </c>
      <c r="BX6" s="35">
        <f t="shared" si="8"/>
        <v>102.38</v>
      </c>
      <c r="BY6" s="35">
        <f t="shared" si="8"/>
        <v>100.12</v>
      </c>
      <c r="BZ6" s="34" t="str">
        <f>IF(BZ7="","",IF(BZ7="-","【-】","【"&amp;SUBSTITUTE(TEXT(BZ7,"#,##0.00"),"-","△")&amp;"】"))</f>
        <v>【104.36】</v>
      </c>
      <c r="CA6" s="35">
        <f>IF(CA7="",NA(),CA7)</f>
        <v>118.23</v>
      </c>
      <c r="CB6" s="35">
        <f t="shared" ref="CB6:CJ6" si="9">IF(CB7="",NA(),CB7)</f>
        <v>121.34</v>
      </c>
      <c r="CC6" s="35">
        <f t="shared" si="9"/>
        <v>120.96</v>
      </c>
      <c r="CD6" s="35">
        <f t="shared" si="9"/>
        <v>126.33</v>
      </c>
      <c r="CE6" s="35">
        <f t="shared" si="9"/>
        <v>125.46</v>
      </c>
      <c r="CF6" s="35">
        <f t="shared" si="9"/>
        <v>177.14</v>
      </c>
      <c r="CG6" s="35">
        <f t="shared" si="9"/>
        <v>169.82</v>
      </c>
      <c r="CH6" s="35">
        <f t="shared" si="9"/>
        <v>168.2</v>
      </c>
      <c r="CI6" s="35">
        <f t="shared" si="9"/>
        <v>168.67</v>
      </c>
      <c r="CJ6" s="35">
        <f t="shared" si="9"/>
        <v>174.97</v>
      </c>
      <c r="CK6" s="34" t="str">
        <f>IF(CK7="","",IF(CK7="-","【-】","【"&amp;SUBSTITUTE(TEXT(CK7,"#,##0.00"),"-","△")&amp;"】"))</f>
        <v>【165.71】</v>
      </c>
      <c r="CL6" s="35">
        <f>IF(CL7="",NA(),CL7)</f>
        <v>47.99</v>
      </c>
      <c r="CM6" s="35">
        <f t="shared" ref="CM6:CU6" si="10">IF(CM7="",NA(),CM7)</f>
        <v>47.34</v>
      </c>
      <c r="CN6" s="35">
        <f t="shared" si="10"/>
        <v>47.2</v>
      </c>
      <c r="CO6" s="35">
        <f t="shared" si="10"/>
        <v>46.14</v>
      </c>
      <c r="CP6" s="35">
        <f t="shared" si="10"/>
        <v>45.42</v>
      </c>
      <c r="CQ6" s="35">
        <f t="shared" si="10"/>
        <v>55.64</v>
      </c>
      <c r="CR6" s="35">
        <f t="shared" si="10"/>
        <v>55.13</v>
      </c>
      <c r="CS6" s="35">
        <f t="shared" si="10"/>
        <v>54.77</v>
      </c>
      <c r="CT6" s="35">
        <f t="shared" si="10"/>
        <v>54.92</v>
      </c>
      <c r="CU6" s="35">
        <f t="shared" si="10"/>
        <v>55.63</v>
      </c>
      <c r="CV6" s="34" t="str">
        <f>IF(CV7="","",IF(CV7="-","【-】","【"&amp;SUBSTITUTE(TEXT(CV7,"#,##0.00"),"-","△")&amp;"】"))</f>
        <v>【60.41】</v>
      </c>
      <c r="CW6" s="35">
        <f>IF(CW7="",NA(),CW7)</f>
        <v>88.39</v>
      </c>
      <c r="CX6" s="35">
        <f t="shared" ref="CX6:DF6" si="11">IF(CX7="",NA(),CX7)</f>
        <v>86.36</v>
      </c>
      <c r="CY6" s="35">
        <f t="shared" si="11"/>
        <v>86.22</v>
      </c>
      <c r="CZ6" s="35">
        <f t="shared" si="11"/>
        <v>87.11</v>
      </c>
      <c r="DA6" s="35">
        <f t="shared" si="11"/>
        <v>87.37</v>
      </c>
      <c r="DB6" s="35">
        <f t="shared" si="11"/>
        <v>83.09</v>
      </c>
      <c r="DC6" s="35">
        <f t="shared" si="11"/>
        <v>83</v>
      </c>
      <c r="DD6" s="35">
        <f t="shared" si="11"/>
        <v>82.89</v>
      </c>
      <c r="DE6" s="35">
        <f t="shared" si="11"/>
        <v>82.66</v>
      </c>
      <c r="DF6" s="35">
        <f t="shared" si="11"/>
        <v>82.04</v>
      </c>
      <c r="DG6" s="34" t="str">
        <f>IF(DG7="","",IF(DG7="-","【-】","【"&amp;SUBSTITUTE(TEXT(DG7,"#,##0.00"),"-","△")&amp;"】"))</f>
        <v>【89.93】</v>
      </c>
      <c r="DH6" s="35">
        <f>IF(DH7="",NA(),DH7)</f>
        <v>38.840000000000003</v>
      </c>
      <c r="DI6" s="35">
        <f t="shared" ref="DI6:DQ6" si="12">IF(DI7="",NA(),DI7)</f>
        <v>42.35</v>
      </c>
      <c r="DJ6" s="35">
        <f t="shared" si="12"/>
        <v>43.95</v>
      </c>
      <c r="DK6" s="35">
        <f t="shared" si="12"/>
        <v>44.89</v>
      </c>
      <c r="DL6" s="35">
        <f t="shared" si="12"/>
        <v>46.06</v>
      </c>
      <c r="DM6" s="35">
        <f t="shared" si="12"/>
        <v>39.06</v>
      </c>
      <c r="DN6" s="35">
        <f t="shared" si="12"/>
        <v>46.66</v>
      </c>
      <c r="DO6" s="35">
        <f t="shared" si="12"/>
        <v>47.46</v>
      </c>
      <c r="DP6" s="35">
        <f t="shared" si="12"/>
        <v>48.49</v>
      </c>
      <c r="DQ6" s="35">
        <f t="shared" si="12"/>
        <v>48.05</v>
      </c>
      <c r="DR6" s="34" t="str">
        <f>IF(DR7="","",IF(DR7="-","【-】","【"&amp;SUBSTITUTE(TEXT(DR7,"#,##0.00"),"-","△")&amp;"】"))</f>
        <v>【48.12】</v>
      </c>
      <c r="DS6" s="35">
        <f>IF(DS7="",NA(),DS7)</f>
        <v>7.59</v>
      </c>
      <c r="DT6" s="35">
        <f t="shared" ref="DT6:EB6" si="13">IF(DT7="",NA(),DT7)</f>
        <v>10.92</v>
      </c>
      <c r="DU6" s="35">
        <f t="shared" si="13"/>
        <v>10.99</v>
      </c>
      <c r="DV6" s="35">
        <f t="shared" si="13"/>
        <v>11.74</v>
      </c>
      <c r="DW6" s="35">
        <f t="shared" si="13"/>
        <v>11.33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0.39</v>
      </c>
      <c r="EE6" s="35">
        <f t="shared" ref="EE6:EM6" si="14">IF(EE7="",NA(),EE7)</f>
        <v>0.39</v>
      </c>
      <c r="EF6" s="35">
        <f t="shared" si="14"/>
        <v>0.48</v>
      </c>
      <c r="EG6" s="35">
        <f t="shared" si="14"/>
        <v>0.86</v>
      </c>
      <c r="EH6" s="35">
        <f t="shared" si="14"/>
        <v>1</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302058</v>
      </c>
      <c r="D7" s="37">
        <v>46</v>
      </c>
      <c r="E7" s="37">
        <v>1</v>
      </c>
      <c r="F7" s="37">
        <v>0</v>
      </c>
      <c r="G7" s="37">
        <v>1</v>
      </c>
      <c r="H7" s="37" t="s">
        <v>105</v>
      </c>
      <c r="I7" s="37" t="s">
        <v>106</v>
      </c>
      <c r="J7" s="37" t="s">
        <v>107</v>
      </c>
      <c r="K7" s="37" t="s">
        <v>108</v>
      </c>
      <c r="L7" s="37" t="s">
        <v>109</v>
      </c>
      <c r="M7" s="37" t="s">
        <v>110</v>
      </c>
      <c r="N7" s="38" t="s">
        <v>111</v>
      </c>
      <c r="O7" s="38">
        <v>69.709999999999994</v>
      </c>
      <c r="P7" s="38">
        <v>99.6</v>
      </c>
      <c r="Q7" s="38">
        <v>2375</v>
      </c>
      <c r="R7" s="38">
        <v>24005</v>
      </c>
      <c r="S7" s="38">
        <v>43.91</v>
      </c>
      <c r="T7" s="38">
        <v>546.69000000000005</v>
      </c>
      <c r="U7" s="38">
        <v>23685</v>
      </c>
      <c r="V7" s="38">
        <v>43.93</v>
      </c>
      <c r="W7" s="38">
        <v>539.15</v>
      </c>
      <c r="X7" s="38">
        <v>125.33</v>
      </c>
      <c r="Y7" s="38">
        <v>121.56</v>
      </c>
      <c r="Z7" s="38">
        <v>120.9</v>
      </c>
      <c r="AA7" s="38">
        <v>116.8</v>
      </c>
      <c r="AB7" s="38">
        <v>117.81</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2686.57</v>
      </c>
      <c r="AU7" s="38">
        <v>362.3</v>
      </c>
      <c r="AV7" s="38">
        <v>470.96</v>
      </c>
      <c r="AW7" s="38">
        <v>409.72</v>
      </c>
      <c r="AX7" s="38">
        <v>471.42</v>
      </c>
      <c r="AY7" s="38">
        <v>963.24</v>
      </c>
      <c r="AZ7" s="38">
        <v>381.53</v>
      </c>
      <c r="BA7" s="38">
        <v>391.54</v>
      </c>
      <c r="BB7" s="38">
        <v>384.34</v>
      </c>
      <c r="BC7" s="38">
        <v>359.47</v>
      </c>
      <c r="BD7" s="38">
        <v>264.33999999999997</v>
      </c>
      <c r="BE7" s="38">
        <v>398.4</v>
      </c>
      <c r="BF7" s="38">
        <v>401.07</v>
      </c>
      <c r="BG7" s="38">
        <v>384.65</v>
      </c>
      <c r="BH7" s="38">
        <v>373.91</v>
      </c>
      <c r="BI7" s="38">
        <v>375.28</v>
      </c>
      <c r="BJ7" s="38">
        <v>400.38</v>
      </c>
      <c r="BK7" s="38">
        <v>393.27</v>
      </c>
      <c r="BL7" s="38">
        <v>386.97</v>
      </c>
      <c r="BM7" s="38">
        <v>380.58</v>
      </c>
      <c r="BN7" s="38">
        <v>401.79</v>
      </c>
      <c r="BO7" s="38">
        <v>274.27</v>
      </c>
      <c r="BP7" s="38">
        <v>123.95</v>
      </c>
      <c r="BQ7" s="38">
        <v>120.52</v>
      </c>
      <c r="BR7" s="38">
        <v>121.01</v>
      </c>
      <c r="BS7" s="38">
        <v>116</v>
      </c>
      <c r="BT7" s="38">
        <v>117.4</v>
      </c>
      <c r="BU7" s="38">
        <v>96.56</v>
      </c>
      <c r="BV7" s="38">
        <v>100.47</v>
      </c>
      <c r="BW7" s="38">
        <v>101.72</v>
      </c>
      <c r="BX7" s="38">
        <v>102.38</v>
      </c>
      <c r="BY7" s="38">
        <v>100.12</v>
      </c>
      <c r="BZ7" s="38">
        <v>104.36</v>
      </c>
      <c r="CA7" s="38">
        <v>118.23</v>
      </c>
      <c r="CB7" s="38">
        <v>121.34</v>
      </c>
      <c r="CC7" s="38">
        <v>120.96</v>
      </c>
      <c r="CD7" s="38">
        <v>126.33</v>
      </c>
      <c r="CE7" s="38">
        <v>125.46</v>
      </c>
      <c r="CF7" s="38">
        <v>177.14</v>
      </c>
      <c r="CG7" s="38">
        <v>169.82</v>
      </c>
      <c r="CH7" s="38">
        <v>168.2</v>
      </c>
      <c r="CI7" s="38">
        <v>168.67</v>
      </c>
      <c r="CJ7" s="38">
        <v>174.97</v>
      </c>
      <c r="CK7" s="38">
        <v>165.71</v>
      </c>
      <c r="CL7" s="38">
        <v>47.99</v>
      </c>
      <c r="CM7" s="38">
        <v>47.34</v>
      </c>
      <c r="CN7" s="38">
        <v>47.2</v>
      </c>
      <c r="CO7" s="38">
        <v>46.14</v>
      </c>
      <c r="CP7" s="38">
        <v>45.42</v>
      </c>
      <c r="CQ7" s="38">
        <v>55.64</v>
      </c>
      <c r="CR7" s="38">
        <v>55.13</v>
      </c>
      <c r="CS7" s="38">
        <v>54.77</v>
      </c>
      <c r="CT7" s="38">
        <v>54.92</v>
      </c>
      <c r="CU7" s="38">
        <v>55.63</v>
      </c>
      <c r="CV7" s="38">
        <v>60.41</v>
      </c>
      <c r="CW7" s="38">
        <v>88.39</v>
      </c>
      <c r="CX7" s="38">
        <v>86.36</v>
      </c>
      <c r="CY7" s="38">
        <v>86.22</v>
      </c>
      <c r="CZ7" s="38">
        <v>87.11</v>
      </c>
      <c r="DA7" s="38">
        <v>87.37</v>
      </c>
      <c r="DB7" s="38">
        <v>83.09</v>
      </c>
      <c r="DC7" s="38">
        <v>83</v>
      </c>
      <c r="DD7" s="38">
        <v>82.89</v>
      </c>
      <c r="DE7" s="38">
        <v>82.66</v>
      </c>
      <c r="DF7" s="38">
        <v>82.04</v>
      </c>
      <c r="DG7" s="38">
        <v>89.93</v>
      </c>
      <c r="DH7" s="38">
        <v>38.840000000000003</v>
      </c>
      <c r="DI7" s="38">
        <v>42.35</v>
      </c>
      <c r="DJ7" s="38">
        <v>43.95</v>
      </c>
      <c r="DK7" s="38">
        <v>44.89</v>
      </c>
      <c r="DL7" s="38">
        <v>46.06</v>
      </c>
      <c r="DM7" s="38">
        <v>39.06</v>
      </c>
      <c r="DN7" s="38">
        <v>46.66</v>
      </c>
      <c r="DO7" s="38">
        <v>47.46</v>
      </c>
      <c r="DP7" s="38">
        <v>48.49</v>
      </c>
      <c r="DQ7" s="38">
        <v>48.05</v>
      </c>
      <c r="DR7" s="38">
        <v>48.12</v>
      </c>
      <c r="DS7" s="38">
        <v>7.59</v>
      </c>
      <c r="DT7" s="38">
        <v>10.92</v>
      </c>
      <c r="DU7" s="38">
        <v>10.99</v>
      </c>
      <c r="DV7" s="38">
        <v>11.74</v>
      </c>
      <c r="DW7" s="38">
        <v>11.33</v>
      </c>
      <c r="DX7" s="38">
        <v>8.8699999999999992</v>
      </c>
      <c r="DY7" s="38">
        <v>9.85</v>
      </c>
      <c r="DZ7" s="38">
        <v>9.7100000000000009</v>
      </c>
      <c r="EA7" s="38">
        <v>12.79</v>
      </c>
      <c r="EB7" s="38">
        <v>13.39</v>
      </c>
      <c r="EC7" s="38">
        <v>15.89</v>
      </c>
      <c r="ED7" s="38">
        <v>0.39</v>
      </c>
      <c r="EE7" s="38">
        <v>0.39</v>
      </c>
      <c r="EF7" s="38">
        <v>0.48</v>
      </c>
      <c r="EG7" s="38">
        <v>0.86</v>
      </c>
      <c r="EH7" s="38">
        <v>1</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suidou21</cp:lastModifiedBy>
  <cp:lastPrinted>2019-02-04T06:54:30Z</cp:lastPrinted>
  <dcterms:created xsi:type="dcterms:W3CDTF">2018-12-03T08:35:23Z</dcterms:created>
  <dcterms:modified xsi:type="dcterms:W3CDTF">2019-02-26T07:01:12Z</dcterms:modified>
  <cp:category/>
</cp:coreProperties>
</file>