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B10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<sst xmlns="http://schemas.openxmlformats.org/spreadsheetml/2006/main" count="234" uniqueCount="111">
  <si>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</si>
  <si>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</si>
  <si>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</si>
  <si>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</si>
  <si>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</si>
  <si>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</si>
  <si>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</si>
  <si>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</si>
  <si>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</si>
  <si>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</si>
  <si>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</si>
  <si>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</si>
  <si>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</si>
  <si>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</si>
  <si>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</si>
  <si>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</si>
  <si>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</si>
  <si>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</si>
  <si>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</si>
  <si>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</si>
  <si>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</si>
  <si>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</si>
  <si>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</si>
  <si>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</si>
  <si>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</si>
  <si>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</si>
  <si>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</si>
  <si>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</si>
  <si>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</si>
  <si>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</si>
  <si>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</si>
  <si>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</si>
  <si>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</si>
  <si>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</si>
  <si>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</si>
  <si>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</si>
  <si>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</si>
  <si>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</si>
  <si>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</si>
  <si>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</si>
  <si>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</si>
  <si>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</si>
  <si>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</si>
  <si>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</si>
  <si>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</si>
  <si>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</si>
  <si>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</si>
  <si>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</si>
  <si>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</si>
  <si>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</si>
  <si>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</si>
  <si>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</si>
  <si>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</si>
  <si>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</si>
  <si>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</si>
  <si>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</si>
  <si>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</si>
  <si>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</si>
  <si>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</si>
  <si>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</si>
  <si>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</si>
  <si>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</si>
  <si>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</si>
  <si>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</si>
  <si>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</si>
  <si>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</si>
  <si>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</si>
  <si>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</si>
  <si>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</si>
  <si>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</si>
  <si>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</si>
  <si>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</si>
  <si>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</si>
  <si>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</si>
  <si>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</si>
  <si>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</si>
  <si>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</si>
  <si>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</si>
  <si>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</si>
  <si>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</si>
  <si>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</si>
  <si>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</si>
  <si>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</si>
  <si>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</si>
  <si>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</si>
  <si>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</si>
  <si>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</si>
  <si>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</si>
  <si>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</si>
  <si>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</si>
  <si>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</si>
  <si>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</si>
  <si>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</si>
  <si>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</si>
  <si>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</si>
  <si>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</si>
  <si>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</si>
  <si>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</si>
  <si>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</si>
  <si>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</si>
  <si>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</si>
  <si>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</si>
  <si>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</si>
  <si>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</si>
  <si>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</si>
  <si>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</si>
  <si>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</si>
  <si>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</si>
  <si>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塩屋処理区において、現在管渠の整備工事中である。経営の健全性の指標のうち、企業債残高対事業規模比率については、地方債の借り入れにより類似団体と比較して大きくなっている。また効率性の指標のうち、経費回収率や水洗化率については、供用開始から間がないため、接続戸数が少なく、類似団体と比較して、大きく下回っている。</t>
    <rPh sb="1" eb="3">
      <t>シオヤ</t>
    </rPh>
    <rPh sb="3" eb="5">
      <t>ショリ</t>
    </rPh>
    <rPh sb="5" eb="6">
      <t>ク</t>
    </rPh>
    <rPh sb="11" eb="13">
      <t>ゲンザイ</t>
    </rPh>
    <rPh sb="13" eb="15">
      <t>カンキョ</t>
    </rPh>
    <rPh sb="16" eb="18">
      <t>セイビ</t>
    </rPh>
    <rPh sb="18" eb="21">
      <t>コウジチュウ</t>
    </rPh>
    <rPh sb="25" eb="27">
      <t>ケイエイ</t>
    </rPh>
    <rPh sb="28" eb="31">
      <t>ケンゼンセイ</t>
    </rPh>
    <rPh sb="32" eb="34">
      <t>シヒョウ</t>
    </rPh>
    <rPh sb="38" eb="41">
      <t>キギョウサイ</t>
    </rPh>
    <rPh sb="41" eb="43">
      <t>ザンダカ</t>
    </rPh>
    <rPh sb="43" eb="44">
      <t>タイ</t>
    </rPh>
    <rPh sb="44" eb="46">
      <t>ジギョウ</t>
    </rPh>
    <rPh sb="46" eb="48">
      <t>キボ</t>
    </rPh>
    <rPh sb="48" eb="50">
      <t>ヒリツ</t>
    </rPh>
    <rPh sb="56" eb="59">
      <t>チホウサイ</t>
    </rPh>
    <rPh sb="60" eb="61">
      <t>カ</t>
    </rPh>
    <rPh sb="62" eb="63">
      <t>イ</t>
    </rPh>
    <rPh sb="67" eb="69">
      <t>ルイジ</t>
    </rPh>
    <rPh sb="69" eb="71">
      <t>ダンタイ</t>
    </rPh>
    <rPh sb="72" eb="74">
      <t>ヒカク</t>
    </rPh>
    <rPh sb="76" eb="77">
      <t>オオ</t>
    </rPh>
    <rPh sb="87" eb="90">
      <t>コウリツセイ</t>
    </rPh>
    <rPh sb="91" eb="93">
      <t>シヒョウ</t>
    </rPh>
    <rPh sb="97" eb="99">
      <t>ケイヒ</t>
    </rPh>
    <rPh sb="99" eb="102">
      <t>カイシュウリツ</t>
    </rPh>
    <rPh sb="103" eb="106">
      <t>スイセンカ</t>
    </rPh>
    <rPh sb="106" eb="107">
      <t>リツ</t>
    </rPh>
    <rPh sb="113" eb="115">
      <t>キョウヨウ</t>
    </rPh>
    <rPh sb="115" eb="117">
      <t>カイシ</t>
    </rPh>
    <rPh sb="119" eb="120">
      <t>マ</t>
    </rPh>
    <rPh sb="126" eb="128">
      <t>セツゾク</t>
    </rPh>
    <rPh sb="128" eb="130">
      <t>コスウ</t>
    </rPh>
    <rPh sb="131" eb="132">
      <t>スク</t>
    </rPh>
    <rPh sb="137" eb="139">
      <t>ダンタイ</t>
    </rPh>
    <rPh sb="140" eb="142">
      <t>ヒカク</t>
    </rPh>
    <rPh sb="145" eb="146">
      <t>オオ</t>
    </rPh>
    <rPh sb="148" eb="150">
      <t>シタマワ</t>
    </rPh>
    <phoneticPr fontId="4"/>
  </si>
  <si>
    <t>　供用開始から間がないため、老朽化による管渠の更新は行っていない。今後、老朽化の状況を踏まえ、計画を立てて取り組んでいく必要がある。</t>
    <rPh sb="1" eb="3">
      <t>キョウヨウ</t>
    </rPh>
    <rPh sb="3" eb="5">
      <t>カイシ</t>
    </rPh>
    <rPh sb="7" eb="8">
      <t>マ</t>
    </rPh>
    <rPh sb="14" eb="17">
      <t>ロウキュウカ</t>
    </rPh>
    <rPh sb="20" eb="22">
      <t>カンキョ</t>
    </rPh>
    <rPh sb="23" eb="25">
      <t>コウシン</t>
    </rPh>
    <rPh sb="26" eb="27">
      <t>オコナ</t>
    </rPh>
    <rPh sb="33" eb="35">
      <t>コンゴ</t>
    </rPh>
    <rPh sb="36" eb="39">
      <t>ロウキュウカ</t>
    </rPh>
    <rPh sb="40" eb="42">
      <t>ジョウキョウ</t>
    </rPh>
    <rPh sb="43" eb="44">
      <t>フ</t>
    </rPh>
    <rPh sb="47" eb="49">
      <t>ケイカク</t>
    </rPh>
    <rPh sb="50" eb="51">
      <t>タ</t>
    </rPh>
    <rPh sb="53" eb="54">
      <t>ト</t>
    </rPh>
    <rPh sb="55" eb="56">
      <t>ク</t>
    </rPh>
    <rPh sb="60" eb="62">
      <t>ヒツヨウ</t>
    </rPh>
    <phoneticPr fontId="4"/>
  </si>
  <si>
    <t>　経営改善について、今後も個別訪問などの普及活動により接続戸数を増やし、経営の効率性の向上を目指すとともに、費用削減や投資の効率化を踏まえた、計画的な管渠整備を行っていく必要がある。</t>
    <rPh sb="1" eb="3">
      <t>ケイエイ</t>
    </rPh>
    <rPh sb="3" eb="5">
      <t>カイゼン</t>
    </rPh>
    <rPh sb="10" eb="12">
      <t>コンゴ</t>
    </rPh>
    <rPh sb="13" eb="15">
      <t>コベツ</t>
    </rPh>
    <rPh sb="15" eb="17">
      <t>ホウモン</t>
    </rPh>
    <rPh sb="20" eb="22">
      <t>フキュウ</t>
    </rPh>
    <rPh sb="22" eb="24">
      <t>カツドウ</t>
    </rPh>
    <rPh sb="27" eb="29">
      <t>セツゾク</t>
    </rPh>
    <rPh sb="29" eb="31">
      <t>コスウ</t>
    </rPh>
    <rPh sb="32" eb="33">
      <t>フ</t>
    </rPh>
    <rPh sb="36" eb="38">
      <t>ケイエイ</t>
    </rPh>
    <rPh sb="39" eb="41">
      <t>コウリツ</t>
    </rPh>
    <rPh sb="41" eb="42">
      <t>セイ</t>
    </rPh>
    <rPh sb="43" eb="45">
      <t>コウジョウ</t>
    </rPh>
    <rPh sb="46" eb="48">
      <t>メザ</t>
    </rPh>
    <rPh sb="54" eb="56">
      <t>ヒヨウ</t>
    </rPh>
    <rPh sb="56" eb="58">
      <t>サクゲン</t>
    </rPh>
    <rPh sb="59" eb="61">
      <t>トウシ</t>
    </rPh>
    <rPh sb="62" eb="65">
      <t>コウリツカ</t>
    </rPh>
    <rPh sb="66" eb="67">
      <t>フ</t>
    </rPh>
    <rPh sb="71" eb="74">
      <t>ケイカクテキ</t>
    </rPh>
    <rPh sb="75" eb="77">
      <t>カンキョ</t>
    </rPh>
    <rPh sb="77" eb="79">
      <t>セイビ</t>
    </rPh>
    <rPh sb="80" eb="81">
      <t>オコナ</t>
    </rPh>
    <rPh sb="85" eb="8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</si>
</sst>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755648"/>
        <c:axId val="17775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755648"/>
        <c:axId val="177757568"/>
      </c:lineChart>
      <c:dateAx>
        <c:axId val="1777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757568"/>
        <c:crosses val="autoZero"/>
        <c:auto val="1"/>
        <c:lblOffset val="100"/>
        <c:baseTimeUnit val="years"/>
      </c:dateAx>
      <c:valAx>
        <c:axId val="17775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75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0.54</c:v>
                </c:pt>
                <c:pt idx="2">
                  <c:v>1.85</c:v>
                </c:pt>
                <c:pt idx="3">
                  <c:v>2.38</c:v>
                </c:pt>
                <c:pt idx="4">
                  <c:v>3.23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62240"/>
        <c:axId val="21885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2240"/>
        <c:axId val="218851584"/>
      </c:lineChart>
      <c:dateAx>
        <c:axId val="21876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851584"/>
        <c:crosses val="autoZero"/>
        <c:auto val="1"/>
        <c:lblOffset val="100"/>
        <c:baseTimeUnit val="years"/>
      </c:dateAx>
      <c:valAx>
        <c:axId val="21885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76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9.52</c:v>
                </c:pt>
                <c:pt idx="2">
                  <c:v>20</c:v>
                </c:pt>
                <c:pt idx="3">
                  <c:v>23.4</c:v>
                </c:pt>
                <c:pt idx="4">
                  <c:v>23.13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00960"/>
        <c:axId val="22784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00960"/>
        <c:axId val="227841536"/>
      </c:lineChart>
      <c:dateAx>
        <c:axId val="227800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7841536"/>
        <c:crosses val="autoZero"/>
        <c:auto val="1"/>
        <c:lblOffset val="100"/>
        <c:baseTimeUnit val="years"/>
      </c:dateAx>
      <c:valAx>
        <c:axId val="22784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780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87.66</c:v>
                </c:pt>
                <c:pt idx="2">
                  <c:v>81.849999999999994</c:v>
                </c:pt>
                <c:pt idx="3">
                  <c:v>78.38</c:v>
                </c:pt>
                <c:pt idx="4">
                  <c:v>65.89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83296"/>
        <c:axId val="18661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83296"/>
        <c:axId val="186619392"/>
      </c:lineChart>
      <c:dateAx>
        <c:axId val="1793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619392"/>
        <c:crosses val="autoZero"/>
        <c:auto val="1"/>
        <c:lblOffset val="100"/>
        <c:baseTimeUnit val="years"/>
      </c:dateAx>
      <c:valAx>
        <c:axId val="18661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38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06784"/>
        <c:axId val="19564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06784"/>
        <c:axId val="195645824"/>
      </c:lineChart>
      <c:dateAx>
        <c:axId val="19560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5645824"/>
        <c:crosses val="autoZero"/>
        <c:auto val="1"/>
        <c:lblOffset val="100"/>
        <c:baseTimeUnit val="years"/>
      </c:dateAx>
      <c:valAx>
        <c:axId val="19564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60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664896"/>
        <c:axId val="19620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64896"/>
        <c:axId val="196208896"/>
      </c:lineChart>
      <c:dateAx>
        <c:axId val="19566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6208896"/>
        <c:crosses val="autoZero"/>
        <c:auto val="1"/>
        <c:lblOffset val="100"/>
        <c:baseTimeUnit val="years"/>
      </c:dateAx>
      <c:valAx>
        <c:axId val="19620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566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41088"/>
        <c:axId val="20066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41088"/>
        <c:axId val="200660864"/>
      </c:lineChart>
      <c:dateAx>
        <c:axId val="19924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0660864"/>
        <c:crosses val="autoZero"/>
        <c:auto val="1"/>
        <c:lblOffset val="100"/>
        <c:baseTimeUnit val="years"/>
      </c:dateAx>
      <c:valAx>
        <c:axId val="20066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24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38688"/>
        <c:axId val="20210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38688"/>
        <c:axId val="202101888"/>
      </c:lineChart>
      <c:dateAx>
        <c:axId val="20073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01888"/>
        <c:crosses val="autoZero"/>
        <c:auto val="1"/>
        <c:lblOffset val="100"/>
        <c:baseTimeUnit val="years"/>
      </c:dateAx>
      <c:valAx>
        <c:axId val="20210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073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178689.49</c:v>
                </c:pt>
                <c:pt idx="2">
                  <c:v>52897.7</c:v>
                </c:pt>
                <c:pt idx="3">
                  <c:v>46607.14</c:v>
                </c:pt>
                <c:pt idx="4">
                  <c:v>32701.55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42720"/>
        <c:axId val="20814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2720"/>
        <c:axId val="208145792"/>
      </c:lineChart>
      <c:dateAx>
        <c:axId val="20814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145792"/>
        <c:crosses val="autoZero"/>
        <c:auto val="1"/>
        <c:lblOffset val="100"/>
        <c:baseTimeUnit val="years"/>
      </c:dateAx>
      <c:valAx>
        <c:axId val="20814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14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1.88</c:v>
                </c:pt>
                <c:pt idx="2">
                  <c:v>5.25</c:v>
                </c:pt>
                <c:pt idx="3">
                  <c:v>6.66</c:v>
                </c:pt>
                <c:pt idx="4">
                  <c:v>8.0299999999999994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56160"/>
        <c:axId val="2178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56160"/>
        <c:axId val="217899776"/>
      </c:lineChart>
      <c:dateAx>
        <c:axId val="21735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899776"/>
        <c:crosses val="autoZero"/>
        <c:auto val="1"/>
        <c:lblOffset val="100"/>
        <c:baseTimeUnit val="years"/>
      </c:dateAx>
      <c:valAx>
        <c:axId val="2178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5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5670.41</c:v>
                </c:pt>
                <c:pt idx="2">
                  <c:v>2336.2399999999998</c:v>
                </c:pt>
                <c:pt idx="3">
                  <c:v>2025.91</c:v>
                </c:pt>
                <c:pt idx="4">
                  <c:v>1724.96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18208"/>
        <c:axId val="2187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18208"/>
        <c:axId val="218730880"/>
      </c:lineChart>
      <c:dateAx>
        <c:axId val="2187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730880"/>
        <c:crosses val="autoZero"/>
        <c:auto val="1"/>
        <c:lblOffset val="100"/>
        <c:baseTimeUnit val="years"/>
      </c:dateAx>
      <c:valAx>
        <c:axId val="2187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7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49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和歌山県　御坊市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24980</v>
      </c>
      <c r="AM8" s="64"/>
      <c r="AN8" s="64"/>
      <c r="AO8" s="64"/>
      <c r="AP8" s="64"/>
      <c r="AQ8" s="64"/>
      <c r="AR8" s="64"/>
      <c r="AS8" s="64"/>
      <c r="AT8" s="63">
        <f>データ!S6</f>
        <v>43.91</v>
      </c>
      <c r="AU8" s="63"/>
      <c r="AV8" s="63"/>
      <c r="AW8" s="63"/>
      <c r="AX8" s="63"/>
      <c r="AY8" s="63"/>
      <c r="AZ8" s="63"/>
      <c r="BA8" s="63"/>
      <c r="BB8" s="63">
        <f>データ!T6</f>
        <v>568.89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3.17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3132</v>
      </c>
      <c r="AE10" s="64"/>
      <c r="AF10" s="64"/>
      <c r="AG10" s="64"/>
      <c r="AH10" s="64"/>
      <c r="AI10" s="64"/>
      <c r="AJ10" s="64"/>
      <c r="AK10" s="2"/>
      <c r="AL10" s="64">
        <f>データ!U6</f>
        <v>787</v>
      </c>
      <c r="AM10" s="64"/>
      <c r="AN10" s="64"/>
      <c r="AO10" s="64"/>
      <c r="AP10" s="64"/>
      <c r="AQ10" s="64"/>
      <c r="AR10" s="64"/>
      <c r="AS10" s="64"/>
      <c r="AT10" s="63">
        <f>データ!V6</f>
        <v>0.24</v>
      </c>
      <c r="AU10" s="63"/>
      <c r="AV10" s="63"/>
      <c r="AW10" s="63"/>
      <c r="AX10" s="63"/>
      <c r="AY10" s="63"/>
      <c r="AZ10" s="63"/>
      <c r="BA10" s="63"/>
      <c r="BB10" s="63">
        <f>データ!W6</f>
        <v>3279.17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108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302058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和歌山県　御坊市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3.17</v>
      </c>
      <c r="P6" s="32">
        <f t="shared" si="3"/>
        <v>100</v>
      </c>
      <c r="Q6" s="32">
        <f t="shared" si="3"/>
        <v>3132</v>
      </c>
      <c r="R6" s="32">
        <f t="shared" si="3"/>
        <v>24980</v>
      </c>
      <c r="S6" s="32">
        <f t="shared" si="3"/>
        <v>43.91</v>
      </c>
      <c r="T6" s="32">
        <f t="shared" si="3"/>
        <v>568.89</v>
      </c>
      <c r="U6" s="32">
        <f t="shared" si="3"/>
        <v>787</v>
      </c>
      <c r="V6" s="32">
        <f t="shared" si="3"/>
        <v>0.24</v>
      </c>
      <c r="W6" s="32">
        <f t="shared" si="3"/>
        <v>3279.17</v>
      </c>
      <c r="X6" s="33" t="str">
        <f>IF(X7="",NA(),X7)</f>
        <v>-</v>
      </c>
      <c r="Y6" s="33">
        <f t="shared" ref="Y6:AG6" si="4">IF(Y7="",NA(),Y7)</f>
        <v>87.66</v>
      </c>
      <c r="Z6" s="33">
        <f t="shared" si="4"/>
        <v>81.849999999999994</v>
      </c>
      <c r="AA6" s="33">
        <f t="shared" si="4"/>
        <v>78.38</v>
      </c>
      <c r="AB6" s="33">
        <f t="shared" si="4"/>
        <v>65.89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 t="str">
        <f>IF(BE7="",NA(),BE7)</f>
        <v>-</v>
      </c>
      <c r="BF6" s="33">
        <f t="shared" ref="BF6:BN6" si="7">IF(BF7="",NA(),BF7)</f>
        <v>178689.49</v>
      </c>
      <c r="BG6" s="33">
        <f t="shared" si="7"/>
        <v>52897.7</v>
      </c>
      <c r="BH6" s="33">
        <f t="shared" si="7"/>
        <v>46607.14</v>
      </c>
      <c r="BI6" s="33">
        <f t="shared" si="7"/>
        <v>32701.55</v>
      </c>
      <c r="BJ6" s="33" t="str">
        <f t="shared" si="7"/>
        <v>-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 t="str">
        <f>IF(BP7="",NA(),BP7)</f>
        <v>-</v>
      </c>
      <c r="BQ6" s="33">
        <f t="shared" ref="BQ6:BY6" si="8">IF(BQ7="",NA(),BQ7)</f>
        <v>1.88</v>
      </c>
      <c r="BR6" s="33">
        <f t="shared" si="8"/>
        <v>5.25</v>
      </c>
      <c r="BS6" s="33">
        <f t="shared" si="8"/>
        <v>6.66</v>
      </c>
      <c r="BT6" s="33">
        <f t="shared" si="8"/>
        <v>8.0299999999999994</v>
      </c>
      <c r="BU6" s="33" t="str">
        <f t="shared" si="8"/>
        <v>-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 t="str">
        <f>IF(CA7="",NA(),CA7)</f>
        <v>-</v>
      </c>
      <c r="CB6" s="33">
        <f t="shared" ref="CB6:CJ6" si="9">IF(CB7="",NA(),CB7)</f>
        <v>5670.41</v>
      </c>
      <c r="CC6" s="33">
        <f t="shared" si="9"/>
        <v>2336.2399999999998</v>
      </c>
      <c r="CD6" s="33">
        <f t="shared" si="9"/>
        <v>2025.91</v>
      </c>
      <c r="CE6" s="33">
        <f t="shared" si="9"/>
        <v>1724.96</v>
      </c>
      <c r="CF6" s="33" t="str">
        <f t="shared" si="9"/>
        <v>-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>
        <f t="shared" ref="CM6:CU6" si="10">IF(CM7="",NA(),CM7)</f>
        <v>0.54</v>
      </c>
      <c r="CN6" s="33">
        <f t="shared" si="10"/>
        <v>1.85</v>
      </c>
      <c r="CO6" s="33">
        <f t="shared" si="10"/>
        <v>2.38</v>
      </c>
      <c r="CP6" s="33">
        <f t="shared" si="10"/>
        <v>3.23</v>
      </c>
      <c r="CQ6" s="33" t="str">
        <f t="shared" si="10"/>
        <v>-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 t="str">
        <f>IF(CW7="",NA(),CW7)</f>
        <v>-</v>
      </c>
      <c r="CX6" s="33">
        <f t="shared" ref="CX6:DF6" si="11">IF(CX7="",NA(),CX7)</f>
        <v>9.52</v>
      </c>
      <c r="CY6" s="33">
        <f t="shared" si="11"/>
        <v>20</v>
      </c>
      <c r="CZ6" s="33">
        <f t="shared" si="11"/>
        <v>23.4</v>
      </c>
      <c r="DA6" s="33">
        <f t="shared" si="11"/>
        <v>23.13</v>
      </c>
      <c r="DB6" s="33" t="str">
        <f t="shared" si="11"/>
        <v>-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302058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3.17</v>
      </c>
      <c r="P7" s="36">
        <v>100</v>
      </c>
      <c r="Q7" s="36">
        <v>3132</v>
      </c>
      <c r="R7" s="36">
        <v>24980</v>
      </c>
      <c r="S7" s="36">
        <v>43.91</v>
      </c>
      <c r="T7" s="36">
        <v>568.89</v>
      </c>
      <c r="U7" s="36">
        <v>787</v>
      </c>
      <c r="V7" s="36">
        <v>0.24</v>
      </c>
      <c r="W7" s="36">
        <v>3279.17</v>
      </c>
      <c r="X7" s="36" t="s">
        <v>101</v>
      </c>
      <c r="Y7" s="36">
        <v>87.66</v>
      </c>
      <c r="Z7" s="36">
        <v>81.849999999999994</v>
      </c>
      <c r="AA7" s="36">
        <v>78.38</v>
      </c>
      <c r="AB7" s="36">
        <v>65.89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 t="s">
        <v>101</v>
      </c>
      <c r="BF7" s="36">
        <v>178689.49</v>
      </c>
      <c r="BG7" s="36">
        <v>52897.7</v>
      </c>
      <c r="BH7" s="36">
        <v>46607.14</v>
      </c>
      <c r="BI7" s="36">
        <v>32701.55</v>
      </c>
      <c r="BJ7" s="36" t="s">
        <v>101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 t="s">
        <v>101</v>
      </c>
      <c r="BQ7" s="36">
        <v>1.88</v>
      </c>
      <c r="BR7" s="36">
        <v>5.25</v>
      </c>
      <c r="BS7" s="36">
        <v>6.66</v>
      </c>
      <c r="BT7" s="36">
        <v>8.0299999999999994</v>
      </c>
      <c r="BU7" s="36" t="s">
        <v>101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 t="s">
        <v>101</v>
      </c>
      <c r="CB7" s="36">
        <v>5670.41</v>
      </c>
      <c r="CC7" s="36">
        <v>2336.2399999999998</v>
      </c>
      <c r="CD7" s="36">
        <v>2025.91</v>
      </c>
      <c r="CE7" s="36">
        <v>1724.96</v>
      </c>
      <c r="CF7" s="36" t="s">
        <v>101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 t="s">
        <v>101</v>
      </c>
      <c r="CM7" s="36">
        <v>0.54</v>
      </c>
      <c r="CN7" s="36">
        <v>1.85</v>
      </c>
      <c r="CO7" s="36">
        <v>2.38</v>
      </c>
      <c r="CP7" s="36">
        <v>3.23</v>
      </c>
      <c r="CQ7" s="36" t="s">
        <v>101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 t="s">
        <v>101</v>
      </c>
      <c r="CX7" s="36">
        <v>9.52</v>
      </c>
      <c r="CY7" s="36">
        <v>20</v>
      </c>
      <c r="CZ7" s="36">
        <v>23.4</v>
      </c>
      <c r="DA7" s="36">
        <v>23.13</v>
      </c>
      <c r="DB7" s="36" t="s">
        <v>101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>
        <v>0</v>
      </c>
      <c r="EF7" s="36">
        <v>0</v>
      </c>
      <c r="EG7" s="36">
        <v>0</v>
      </c>
      <c r="EH7" s="36">
        <v>0</v>
      </c>
      <c r="EI7" s="36" t="s">
        <v>101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120812</cp:lastModifiedBy>
  <cp:lastPrinted>2016-02-19T05:05:28Z</cp:lastPrinted>
  <dcterms:created xsi:type="dcterms:W3CDTF">2016-02-03T09:05:38Z</dcterms:created>
  <dcterms:modified xsi:type="dcterms:W3CDTF">2016-02-19T05:05:34Z</dcterms:modified>
  <cp:category/>
</cp:coreProperties>
</file>