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66clt01\共有フォルダ\企画管理係\地方公営企業会計\経営比較分析表\H30\県提出\"/>
    </mc:Choice>
  </mc:AlternateContent>
  <workbookProtection workbookAlgorithmName="SHA-512" workbookHashValue="o+QcTLHGB6a6dX716qRql+ovDYJCYD2Fm7iEDrg5N1m6LrGryBWEH2w3pNpSAxnQrpU/ZLggGm5PJEGI9v+MiQ==" workbookSaltValue="VlcQo8vmS4lCQACHtdgIC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<sst xmlns="http://schemas.openxmlformats.org/spreadsheetml/2006/main" count="228" uniqueCount="114">
  <si>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</si>
  <si>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</si>
  <si>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</si>
  <si>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</si>
  <si>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</si>
  <si>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</si>
  <si>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</si>
  <si>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</si>
  <si>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</si>
  <si>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</si>
  <si>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</si>
  <si>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</si>
  <si>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</si>
  <si>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</si>
  <si>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</si>
  <si>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</si>
  <si>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</si>
  <si>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</si>
  <si>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</si>
  <si>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</si>
  <si>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</si>
  <si>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</si>
  <si>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</si>
  <si>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</si>
  <si>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</si>
  <si>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</si>
  <si>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</si>
  <si>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</si>
  <si>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</si>
  <si>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</si>
  <si>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</si>
  <si>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</si>
  <si>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</si>
  <si>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</si>
  <si>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</si>
  <si>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</si>
  <si>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</si>
  <si>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</si>
  <si>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</si>
  <si>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</si>
  <si>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</si>
  <si>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</si>
  <si>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</si>
  <si>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</si>
  <si>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</si>
  <si>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</si>
  <si>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</si>
  <si>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</si>
  <si>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</si>
  <si>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</si>
  <si>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</si>
  <si>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</si>
  <si>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</si>
  <si>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</si>
  <si>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</si>
  <si>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</si>
  <si>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</si>
  <si>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</si>
  <si>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</si>
  <si>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</si>
  <si>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</si>
  <si>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</si>
  <si>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</si>
  <si>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</si>
  <si>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</si>
  <si>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</si>
  <si>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</si>
  <si>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</si>
  <si>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</si>
  <si>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</si>
  <si>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</si>
  <si>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</si>
  <si>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</si>
  <si>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</si>
  <si>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</si>
  <si>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</si>
  <si>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</si>
  <si>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</si>
  <si>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</si>
  <si>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</si>
  <si>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</si>
  <si>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</si>
  <si>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</si>
  <si>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</si>
  <si>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</si>
  <si>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</si>
  <si>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</si>
  <si>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</si>
  <si>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</si>
  <si>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</si>
  <si>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</si>
  <si>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</si>
  <si>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</si>
  <si>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</si>
  <si>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</si>
  <si>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</si>
  <si>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</si>
  <si>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</si>
  <si>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御坊市</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</si>
  <si>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</si>
  <si>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</si>
  <si>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</si>
  <si>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</si>
  <si>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</si>
  <si>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</si>
  <si>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</si>
  <si>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</si>
  <si>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</si>
  <si>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</si>
  <si>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</si>
  <si>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</si>
  <si>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平成23年の供用開始から年数が経過していないため、老朽化による管渠の更新は行っていない。今後、老朽化の状況を踏まえ、計画を立てて取り組んでいく必要がある。</t>
    <rPh sb="1" eb="3">
      <t>ヘイセイ</t>
    </rPh>
    <rPh sb="5" eb="6">
      <t>ネン</t>
    </rPh>
    <rPh sb="13" eb="15">
      <t>ネンスウ</t>
    </rPh>
    <rPh sb="16" eb="18">
      <t>ケイカ</t>
    </rPh>
    <phoneticPr fontId="4"/>
  </si>
  <si>
    <t>　本市の下水道事業は、経営改善に向けた接続啓発及び接続率の向上、経営の効率性の向上を目指すとともに、維持管理費用の削減や投資の効率化を踏まえた、計画的な管渠整備を行っていく必要がある。今後は、本事業のさらなる財務状況の明確化、経営の効率化・健全化の向上を図るために、地方公営企業法の適用に取組み、健全で安定的な事業運営を目指していく。</t>
    <rPh sb="1" eb="3">
      <t>ホンシ</t>
    </rPh>
    <rPh sb="4" eb="7">
      <t>ゲスイドウ</t>
    </rPh>
    <rPh sb="7" eb="9">
      <t>ジギョウ</t>
    </rPh>
    <rPh sb="11" eb="13">
      <t>ケイエイ</t>
    </rPh>
    <rPh sb="13" eb="15">
      <t>カイゼン</t>
    </rPh>
    <rPh sb="16" eb="17">
      <t>ム</t>
    </rPh>
    <rPh sb="23" eb="24">
      <t>オヨ</t>
    </rPh>
    <rPh sb="29" eb="31">
      <t>コウジョウ</t>
    </rPh>
    <phoneticPr fontId="4"/>
  </si>
  <si>
    <t>①収益的収支比率
前年度より若干上昇し比率は90％以上となっているが、依然として一般会計繰入金の割合が高く、繰入金に依存している状況が続いている。　　　　　　　　　　　　　　　　
④企業債残高対事業規模比率類似団体平均値と比べると高い比率となっている。今後も地方債の借入により、平均値より高い状況が続くと見込まれる。
⑤経費回収率
類似団体平均値に比べて低い比率となっており、使用料で回収できない不足分については、依然として一般会計繰入金で賄っている状況が続いている。
⑥汚水処理原価
類似団体平均値より低い状況となっているので、今後も接続率の向上や汚水処理費の削減に取り組み、汚水処理原価の一層の改善を図っていく必要がある。
⑦施設利用率
接続戸数が少ないため、類似団体平均値を大きく下まわっている。今後も接続促進のための啓発活動等を行い、接続率の向上を図っていく必要がある。
⑧水洗化率
類似団体平均値と比べると大きく下回っている。今後も水洗化率向上のために、啓発活動等の接続促進に取り組んでいく必要がある。</t>
    <rPh sb="1" eb="4">
      <t>シュウエキテキ</t>
    </rPh>
    <rPh sb="4" eb="6">
      <t>シュウシ</t>
    </rPh>
    <rPh sb="6" eb="8">
      <t>ヒリツ</t>
    </rPh>
    <rPh sb="14" eb="16">
      <t>ジャッカン</t>
    </rPh>
    <rPh sb="19" eb="21">
      <t>ヒリツ</t>
    </rPh>
    <rPh sb="25" eb="27">
      <t>イジョウ</t>
    </rPh>
    <rPh sb="91" eb="93">
      <t>キギョウ</t>
    </rPh>
    <rPh sb="93" eb="94">
      <t>サイ</t>
    </rPh>
    <rPh sb="94" eb="96">
      <t>ザンダカ</t>
    </rPh>
    <rPh sb="96" eb="97">
      <t>タイ</t>
    </rPh>
    <rPh sb="97" eb="99">
      <t>ジギョウ</t>
    </rPh>
    <rPh sb="99" eb="101">
      <t>キボ</t>
    </rPh>
    <rPh sb="101" eb="103">
      <t>ヒリツ</t>
    </rPh>
    <rPh sb="109" eb="110">
      <t>アタイ</t>
    </rPh>
    <rPh sb="115" eb="116">
      <t>タカ</t>
    </rPh>
    <rPh sb="117" eb="119">
      <t>ヒリツ</t>
    </rPh>
    <rPh sb="126" eb="128">
      <t>コンゴ</t>
    </rPh>
    <rPh sb="129" eb="132">
      <t>チホウサイ</t>
    </rPh>
    <rPh sb="133" eb="135">
      <t>カリイレ</t>
    </rPh>
    <rPh sb="139" eb="142">
      <t>ヘイキンチ</t>
    </rPh>
    <rPh sb="144" eb="145">
      <t>タカ</t>
    </rPh>
    <rPh sb="146" eb="148">
      <t>ジョウキョウ</t>
    </rPh>
    <rPh sb="149" eb="150">
      <t>ツヅ</t>
    </rPh>
    <rPh sb="152" eb="154">
      <t>ミコ</t>
    </rPh>
    <rPh sb="160" eb="162">
      <t>ケイヒ</t>
    </rPh>
    <rPh sb="162" eb="164">
      <t>カイシュウ</t>
    </rPh>
    <rPh sb="164" eb="165">
      <t>リツ</t>
    </rPh>
    <rPh sb="172" eb="173">
      <t>アタイ</t>
    </rPh>
    <rPh sb="174" eb="175">
      <t>クラ</t>
    </rPh>
    <rPh sb="177" eb="178">
      <t>ヒク</t>
    </rPh>
    <rPh sb="179" eb="181">
      <t>ヒリツ</t>
    </rPh>
    <rPh sb="188" eb="191">
      <t>シヨウリョウ</t>
    </rPh>
    <rPh sb="192" eb="194">
      <t>カイシュウ</t>
    </rPh>
    <rPh sb="207" eb="209">
      <t>イゼン</t>
    </rPh>
    <rPh sb="228" eb="229">
      <t>ツヅ</t>
    </rPh>
    <rPh sb="236" eb="238">
      <t>オスイ</t>
    </rPh>
    <rPh sb="238" eb="240">
      <t>ショリ</t>
    </rPh>
    <rPh sb="240" eb="242">
      <t>ゲンカ</t>
    </rPh>
    <rPh sb="243" eb="245">
      <t>ルイジ</t>
    </rPh>
    <rPh sb="245" eb="247">
      <t>ダンタイ</t>
    </rPh>
    <rPh sb="247" eb="249">
      <t>ヘイキン</t>
    </rPh>
    <rPh sb="249" eb="250">
      <t>アタイ</t>
    </rPh>
    <rPh sb="252" eb="253">
      <t>ヒク</t>
    </rPh>
    <rPh sb="254" eb="256">
      <t>ジョウキョウ</t>
    </rPh>
    <rPh sb="265" eb="267">
      <t>コンゴ</t>
    </rPh>
    <rPh sb="268" eb="270">
      <t>セツゾク</t>
    </rPh>
    <rPh sb="270" eb="271">
      <t>リツ</t>
    </rPh>
    <rPh sb="272" eb="274">
      <t>コウジョウ</t>
    </rPh>
    <rPh sb="275" eb="277">
      <t>オスイ</t>
    </rPh>
    <rPh sb="277" eb="279">
      <t>ショリ</t>
    </rPh>
    <rPh sb="279" eb="280">
      <t>ヒ</t>
    </rPh>
    <rPh sb="281" eb="283">
      <t>サクゲン</t>
    </rPh>
    <rPh sb="284" eb="285">
      <t>ト</t>
    </rPh>
    <rPh sb="286" eb="287">
      <t>ク</t>
    </rPh>
    <rPh sb="289" eb="291">
      <t>オスイ</t>
    </rPh>
    <rPh sb="291" eb="293">
      <t>ショリ</t>
    </rPh>
    <rPh sb="293" eb="295">
      <t>ゲンカ</t>
    </rPh>
    <rPh sb="296" eb="298">
      <t>イッソウ</t>
    </rPh>
    <rPh sb="299" eb="301">
      <t>カイゼン</t>
    </rPh>
    <rPh sb="302" eb="303">
      <t>ハカ</t>
    </rPh>
    <rPh sb="307" eb="309">
      <t>ヒツヨウ</t>
    </rPh>
    <rPh sb="315" eb="317">
      <t>シセツ</t>
    </rPh>
    <rPh sb="317" eb="319">
      <t>リヨウ</t>
    </rPh>
    <rPh sb="319" eb="320">
      <t>リツ</t>
    </rPh>
    <rPh sb="338" eb="339">
      <t>アタイ</t>
    </rPh>
    <rPh sb="340" eb="341">
      <t>オオ</t>
    </rPh>
    <rPh sb="351" eb="353">
      <t>コンゴ</t>
    </rPh>
    <rPh sb="354" eb="356">
      <t>セツゾク</t>
    </rPh>
    <rPh sb="356" eb="358">
      <t>ソクシン</t>
    </rPh>
    <rPh sb="362" eb="364">
      <t>ケイハツ</t>
    </rPh>
    <rPh sb="364" eb="366">
      <t>カツドウ</t>
    </rPh>
    <rPh sb="366" eb="367">
      <t>トウ</t>
    </rPh>
    <rPh sb="368" eb="369">
      <t>オコナ</t>
    </rPh>
    <rPh sb="371" eb="373">
      <t>セツゾク</t>
    </rPh>
    <rPh sb="373" eb="374">
      <t>リツ</t>
    </rPh>
    <rPh sb="375" eb="377">
      <t>コウジョウ</t>
    </rPh>
    <rPh sb="378" eb="379">
      <t>ハカ</t>
    </rPh>
    <rPh sb="383" eb="385">
      <t>ヒツヨウ</t>
    </rPh>
    <rPh sb="391" eb="394">
      <t>スイセンカ</t>
    </rPh>
    <rPh sb="394" eb="395">
      <t>リツ</t>
    </rPh>
    <rPh sb="396" eb="402">
      <t>ルイジダンタイヘイキン</t>
    </rPh>
    <rPh sb="402" eb="403">
      <t>アタイ</t>
    </rPh>
    <rPh sb="404" eb="405">
      <t>クラ</t>
    </rPh>
    <rPh sb="408" eb="409">
      <t>オオ</t>
    </rPh>
    <rPh sb="411" eb="413">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</si>
</sst>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FC-480E-922B-92EE5AD736D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c:ext xmlns:c16="http://schemas.microsoft.com/office/drawing/2014/chart" uri="{C3380CC4-5D6E-409C-BE32-E72D297353CC}">
              <c16:uniqueId val="{00000001-2EFC-480E-922B-92EE5AD736D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3.23</c:v>
                </c:pt>
                <c:pt idx="1">
                  <c:v>4.6900000000000004</c:v>
                </c:pt>
                <c:pt idx="2">
                  <c:v>5.38</c:v>
                </c:pt>
                <c:pt idx="3">
                  <c:v>6.69</c:v>
                </c:pt>
                <c:pt idx="4">
                  <c:v>9.5399999999999991</c:v>
                </c:pt>
              </c:numCache>
            </c:numRef>
          </c:val>
          <c:extLst>
            <c:ext xmlns:c16="http://schemas.microsoft.com/office/drawing/2014/chart" uri="{C3380CC4-5D6E-409C-BE32-E72D297353CC}">
              <c16:uniqueId val="{00000000-8210-4474-9934-3B36C09D088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c:ext xmlns:c16="http://schemas.microsoft.com/office/drawing/2014/chart" uri="{C3380CC4-5D6E-409C-BE32-E72D297353CC}">
              <c16:uniqueId val="{00000001-8210-4474-9934-3B36C09D088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23.13</c:v>
                </c:pt>
                <c:pt idx="1">
                  <c:v>27.01</c:v>
                </c:pt>
                <c:pt idx="2">
                  <c:v>25.94</c:v>
                </c:pt>
                <c:pt idx="3">
                  <c:v>28.15</c:v>
                </c:pt>
                <c:pt idx="4">
                  <c:v>30.83</c:v>
                </c:pt>
              </c:numCache>
            </c:numRef>
          </c:val>
          <c:extLst>
            <c:ext xmlns:c16="http://schemas.microsoft.com/office/drawing/2014/chart" uri="{C3380CC4-5D6E-409C-BE32-E72D297353CC}">
              <c16:uniqueId val="{00000000-0FBA-4D82-93D6-F3ABE66A44C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c:ext xmlns:c16="http://schemas.microsoft.com/office/drawing/2014/chart" uri="{C3380CC4-5D6E-409C-BE32-E72D297353CC}">
              <c16:uniqueId val="{00000001-0FBA-4D82-93D6-F3ABE66A44C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65.89</c:v>
                </c:pt>
                <c:pt idx="1">
                  <c:v>57.26</c:v>
                </c:pt>
                <c:pt idx="2">
                  <c:v>48.79</c:v>
                </c:pt>
                <c:pt idx="3">
                  <c:v>94.68</c:v>
                </c:pt>
                <c:pt idx="4">
                  <c:v>94.94</c:v>
                </c:pt>
              </c:numCache>
            </c:numRef>
          </c:val>
          <c:extLst>
            <c:ext xmlns:c16="http://schemas.microsoft.com/office/drawing/2014/chart" uri="{C3380CC4-5D6E-409C-BE32-E72D297353CC}">
              <c16:uniqueId val="{00000000-5568-4DCD-8314-8791723B603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68-4DCD-8314-8791723B603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1A-470E-AE07-10E0ACDFCE9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1A-470E-AE07-10E0ACDFCE9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A8-41BE-AAF4-D494F849190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A8-41BE-AAF4-D494F849190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C5-4AB8-9FD6-213B4082B0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C5-4AB8-9FD6-213B4082B0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3C-4C1A-B3B9-61A686AA91A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3C-4C1A-B3B9-61A686AA91A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32701.55</c:v>
                </c:pt>
                <c:pt idx="1">
                  <c:v>2205.88</c:v>
                </c:pt>
                <c:pt idx="2">
                  <c:v>3583.48</c:v>
                </c:pt>
                <c:pt idx="3">
                  <c:v>3596.23</c:v>
                </c:pt>
                <c:pt idx="4">
                  <c:v>3057.49</c:v>
                </c:pt>
              </c:numCache>
            </c:numRef>
          </c:val>
          <c:extLst>
            <c:ext xmlns:c16="http://schemas.microsoft.com/office/drawing/2014/chart" uri="{C3380CC4-5D6E-409C-BE32-E72D297353CC}">
              <c16:uniqueId val="{00000000-295C-4734-A25B-045AE626C49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c:ext xmlns:c16="http://schemas.microsoft.com/office/drawing/2014/chart" uri="{C3380CC4-5D6E-409C-BE32-E72D297353CC}">
              <c16:uniqueId val="{00000001-295C-4734-A25B-045AE626C49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8.0299999999999994</c:v>
                </c:pt>
                <c:pt idx="1">
                  <c:v>10.37</c:v>
                </c:pt>
                <c:pt idx="2">
                  <c:v>9.9700000000000006</c:v>
                </c:pt>
                <c:pt idx="3">
                  <c:v>59.49</c:v>
                </c:pt>
                <c:pt idx="4">
                  <c:v>62.4</c:v>
                </c:pt>
              </c:numCache>
            </c:numRef>
          </c:val>
          <c:extLst>
            <c:ext xmlns:c16="http://schemas.microsoft.com/office/drawing/2014/chart" uri="{C3380CC4-5D6E-409C-BE32-E72D297353CC}">
              <c16:uniqueId val="{00000000-B0E2-43F3-8AEE-D1C0CCA93C7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c:ext xmlns:c16="http://schemas.microsoft.com/office/drawing/2014/chart" uri="{C3380CC4-5D6E-409C-BE32-E72D297353CC}">
              <c16:uniqueId val="{00000001-B0E2-43F3-8AEE-D1C0CCA93C7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1724.96</c:v>
                </c:pt>
                <c:pt idx="1">
                  <c:v>1405.51</c:v>
                </c:pt>
                <c:pt idx="2">
                  <c:v>1473.74</c:v>
                </c:pt>
                <c:pt idx="3">
                  <c:v>245.42</c:v>
                </c:pt>
                <c:pt idx="4">
                  <c:v>231.27</c:v>
                </c:pt>
              </c:numCache>
            </c:numRef>
          </c:val>
          <c:extLst>
            <c:ext xmlns:c16="http://schemas.microsoft.com/office/drawing/2014/chart" uri="{C3380CC4-5D6E-409C-BE32-E72D297353CC}">
              <c16:uniqueId val="{00000000-DF82-4965-9164-0E62E83188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c:ext xmlns:c16="http://schemas.microsoft.com/office/drawing/2014/chart" uri="{C3380CC4-5D6E-409C-BE32-E72D297353CC}">
              <c16:uniqueId val="{00000001-DF82-4965-9164-0E62E83188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和歌山県　御坊市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tr">
        <f>データ!$M$6</f>
        <v>非設置</v>
      </c>
      <c r="AE8" s="49"/>
      <c r="AF8" s="49"/>
      <c r="AG8" s="49"/>
      <c r="AH8" s="49"/>
      <c r="AI8" s="49"/>
      <c r="AJ8" s="49"/>
      <c r="AK8" s="3"/>
      <c r="AL8" s="50">
        <f>データ!S6</f>
        <v>23595</v>
      </c>
      <c r="AM8" s="50"/>
      <c r="AN8" s="50"/>
      <c r="AO8" s="50"/>
      <c r="AP8" s="50"/>
      <c r="AQ8" s="50"/>
      <c r="AR8" s="50"/>
      <c r="AS8" s="50"/>
      <c r="AT8" s="45">
        <f>データ!T6</f>
        <v>43.91</v>
      </c>
      <c r="AU8" s="45"/>
      <c r="AV8" s="45"/>
      <c r="AW8" s="45"/>
      <c r="AX8" s="45"/>
      <c r="AY8" s="45"/>
      <c r="AZ8" s="45"/>
      <c r="BA8" s="45"/>
      <c r="BB8" s="45">
        <f>データ!U6</f>
        <v>537.35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5.17</v>
      </c>
      <c r="Q10" s="45"/>
      <c r="R10" s="45"/>
      <c r="S10" s="45"/>
      <c r="T10" s="45"/>
      <c r="U10" s="45"/>
      <c r="V10" s="45"/>
      <c r="W10" s="45">
        <f>データ!Q6</f>
        <v>100</v>
      </c>
      <c r="X10" s="45"/>
      <c r="Y10" s="45"/>
      <c r="Z10" s="45"/>
      <c r="AA10" s="45"/>
      <c r="AB10" s="45"/>
      <c r="AC10" s="45"/>
      <c r="AD10" s="50">
        <f>データ!R6</f>
        <v>3132</v>
      </c>
      <c r="AE10" s="50"/>
      <c r="AF10" s="50"/>
      <c r="AG10" s="50"/>
      <c r="AH10" s="50"/>
      <c r="AI10" s="50"/>
      <c r="AJ10" s="50"/>
      <c r="AK10" s="2"/>
      <c r="AL10" s="50">
        <f>データ!V6</f>
        <v>1210</v>
      </c>
      <c r="AM10" s="50"/>
      <c r="AN10" s="50"/>
      <c r="AO10" s="50"/>
      <c r="AP10" s="50"/>
      <c r="AQ10" s="50"/>
      <c r="AR10" s="50"/>
      <c r="AS10" s="50"/>
      <c r="AT10" s="45">
        <f>データ!W6</f>
        <v>0.36</v>
      </c>
      <c r="AU10" s="45"/>
      <c r="AV10" s="45"/>
      <c r="AW10" s="45"/>
      <c r="AX10" s="45"/>
      <c r="AY10" s="45"/>
      <c r="AZ10" s="45"/>
      <c r="BA10" s="45"/>
      <c r="BB10" s="45">
        <f>データ!X6</f>
        <v>3361.11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EclGo32OX5EPB97oRAyrHjVmSCHY9YH0Z4WZvjxvVRXJNSiB594gYM/nZYnMSuVlcY/poxGrWigmnQos1xnMyA==" saltValue="EF4UZLofUDr0hog4iGJXt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302058</v>
      </c>
      <c r="D6" s="33">
        <f t="shared" si="3"/>
        <v>47</v>
      </c>
      <c r="E6" s="33">
        <f t="shared" si="3"/>
        <v>17</v>
      </c>
      <c r="F6" s="33">
        <f t="shared" si="3"/>
        <v>4</v>
      </c>
      <c r="G6" s="33">
        <f t="shared" si="3"/>
        <v>0</v>
      </c>
      <c r="H6" s="33" t="str">
        <f t="shared" si="3"/>
        <v>和歌山県　御坊市</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5.17</v>
      </c>
      <c r="Q6" s="34">
        <f t="shared" si="3"/>
        <v>100</v>
      </c>
      <c r="R6" s="34">
        <f t="shared" si="3"/>
        <v>3132</v>
      </c>
      <c r="S6" s="34">
        <f t="shared" si="3"/>
        <v>23595</v>
      </c>
      <c r="T6" s="34">
        <f t="shared" si="3"/>
        <v>43.91</v>
      </c>
      <c r="U6" s="34">
        <f t="shared" si="3"/>
        <v>537.35</v>
      </c>
      <c r="V6" s="34">
        <f t="shared" si="3"/>
        <v>1210</v>
      </c>
      <c r="W6" s="34">
        <f t="shared" si="3"/>
        <v>0.36</v>
      </c>
      <c r="X6" s="34">
        <f t="shared" si="3"/>
        <v>3361.11</v>
      </c>
      <c r="Y6" s="35">
        <f>IF(Y7="",NA(),Y7)</f>
        <v>65.89</v>
      </c>
      <c r="Z6" s="35">
        <f t="shared" ref="Z6:AH6" si="4">IF(Z7="",NA(),Z7)</f>
        <v>57.26</v>
      </c>
      <c r="AA6" s="35">
        <f t="shared" si="4"/>
        <v>48.79</v>
      </c>
      <c r="AB6" s="35">
        <f t="shared" si="4"/>
        <v>94.68</v>
      </c>
      <c r="AC6" s="35">
        <f t="shared" si="4"/>
        <v>94.94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32701.55</v>
      </c>
      <c r="BG6" s="35">
        <f t="shared" ref="BG6:BO6" si="7">IF(BG7="",NA(),BG7)</f>
        <v>2205.88</v>
      </c>
      <c r="BH6" s="35">
        <f t="shared" si="7"/>
        <v>3583.48</v>
      </c>
      <c r="BI6" s="35">
        <f t="shared" si="7"/>
        <v>3596.23</v>
      </c>
      <c r="BJ6" s="35">
        <f t="shared" si="7"/>
        <v>3057.49</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8.0299999999999994</v>
      </c>
      <c r="BR6" s="35">
        <f t="shared" ref="BR6:BZ6" si="8">IF(BR7="",NA(),BR7)</f>
        <v>10.37</v>
      </c>
      <c r="BS6" s="35">
        <f t="shared" si="8"/>
        <v>9.9700000000000006</v>
      </c>
      <c r="BT6" s="35">
        <f t="shared" si="8"/>
        <v>59.49</v>
      </c>
      <c r="BU6" s="35">
        <f t="shared" si="8"/>
        <v>62.4</v>
      </c>
      <c r="BV6" s="35">
        <f t="shared" si="8"/>
        <v>50.54</v>
      </c>
      <c r="BW6" s="35">
        <f t="shared" si="8"/>
        <v>49.22</v>
      </c>
      <c r="BX6" s="35">
        <f t="shared" si="8"/>
        <v>53.7</v>
      </c>
      <c r="BY6" s="35">
        <f t="shared" si="8"/>
        <v>61.54</v>
      </c>
      <c r="BZ6" s="35">
        <f t="shared" si="8"/>
        <v>63.97</v>
      </c>
      <c r="CA6" s="34" t="str">
        <f>IF(CA7="","",IF(CA7="-","【-】","【"&amp;SUBSTITUTE(TEXT(CA7,"#,##0.00"),"-","△")&amp;"】"))</f>
        <v>【74.48】</v>
      </c>
      <c r="CB6" s="35">
        <f>IF(CB7="",NA(),CB7)</f>
        <v>1724.96</v>
      </c>
      <c r="CC6" s="35">
        <f t="shared" ref="CC6:CK6" si="9">IF(CC7="",NA(),CC7)</f>
        <v>1405.51</v>
      </c>
      <c r="CD6" s="35">
        <f t="shared" si="9"/>
        <v>1473.74</v>
      </c>
      <c r="CE6" s="35">
        <f t="shared" si="9"/>
        <v>245.42</v>
      </c>
      <c r="CF6" s="35">
        <f t="shared" si="9"/>
        <v>231.27</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3.23</v>
      </c>
      <c r="CN6" s="35">
        <f t="shared" ref="CN6:CV6" si="10">IF(CN7="",NA(),CN7)</f>
        <v>4.6900000000000004</v>
      </c>
      <c r="CO6" s="35">
        <f t="shared" si="10"/>
        <v>5.38</v>
      </c>
      <c r="CP6" s="35">
        <f t="shared" si="10"/>
        <v>6.69</v>
      </c>
      <c r="CQ6" s="35">
        <f t="shared" si="10"/>
        <v>9.5399999999999991</v>
      </c>
      <c r="CR6" s="35">
        <f t="shared" si="10"/>
        <v>34.74</v>
      </c>
      <c r="CS6" s="35">
        <f t="shared" si="10"/>
        <v>36.65</v>
      </c>
      <c r="CT6" s="35">
        <f t="shared" si="10"/>
        <v>37.72</v>
      </c>
      <c r="CU6" s="35">
        <f t="shared" si="10"/>
        <v>37.08</v>
      </c>
      <c r="CV6" s="35">
        <f t="shared" si="10"/>
        <v>37.46</v>
      </c>
      <c r="CW6" s="34" t="str">
        <f>IF(CW7="","",IF(CW7="-","【-】","【"&amp;SUBSTITUTE(TEXT(CW7,"#,##0.00"),"-","△")&amp;"】"))</f>
        <v>【42.82】</v>
      </c>
      <c r="CX6" s="35">
        <f>IF(CX7="",NA(),CX7)</f>
        <v>23.13</v>
      </c>
      <c r="CY6" s="35">
        <f t="shared" ref="CY6:DG6" si="11">IF(CY7="",NA(),CY7)</f>
        <v>27.01</v>
      </c>
      <c r="CZ6" s="35">
        <f t="shared" si="11"/>
        <v>25.94</v>
      </c>
      <c r="DA6" s="35">
        <f t="shared" si="11"/>
        <v>28.15</v>
      </c>
      <c r="DB6" s="35">
        <f t="shared" si="11"/>
        <v>30.83</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15">
      <c r="A7" s="28"/>
      <c r="B7" s="37">
        <v>2018</v>
      </c>
      <c r="C7" s="37">
        <v>302058</v>
      </c>
      <c r="D7" s="37">
        <v>47</v>
      </c>
      <c r="E7" s="37">
        <v>17</v>
      </c>
      <c r="F7" s="37">
        <v>4</v>
      </c>
      <c r="G7" s="37">
        <v>0</v>
      </c>
      <c r="H7" s="37" t="s">
        <v>98</v>
      </c>
      <c r="I7" s="37" t="s">
        <v>99</v>
      </c>
      <c r="J7" s="37" t="s">
        <v>100</v>
      </c>
      <c r="K7" s="37" t="s">
        <v>101</v>
      </c>
      <c r="L7" s="37" t="s">
        <v>102</v>
      </c>
      <c r="M7" s="37" t="s">
        <v>103</v>
      </c>
      <c r="N7" s="38" t="s">
        <v>104</v>
      </c>
      <c r="O7" s="38" t="s">
        <v>105</v>
      </c>
      <c r="P7" s="38">
        <v>5.17</v>
      </c>
      <c r="Q7" s="38">
        <v>100</v>
      </c>
      <c r="R7" s="38">
        <v>3132</v>
      </c>
      <c r="S7" s="38">
        <v>23595</v>
      </c>
      <c r="T7" s="38">
        <v>43.91</v>
      </c>
      <c r="U7" s="38">
        <v>537.35</v>
      </c>
      <c r="V7" s="38">
        <v>1210</v>
      </c>
      <c r="W7" s="38">
        <v>0.36</v>
      </c>
      <c r="X7" s="38">
        <v>3361.11</v>
      </c>
      <c r="Y7" s="38">
        <v>65.89</v>
      </c>
      <c r="Z7" s="38">
        <v>57.26</v>
      </c>
      <c r="AA7" s="38">
        <v>48.79</v>
      </c>
      <c r="AB7" s="38">
        <v>94.68</v>
      </c>
      <c r="AC7" s="38">
        <v>94.94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32701.55</v>
      </c>
      <c r="BG7" s="38">
        <v>2205.88</v>
      </c>
      <c r="BH7" s="38">
        <v>3583.48</v>
      </c>
      <c r="BI7" s="38">
        <v>3596.23</v>
      </c>
      <c r="BJ7" s="38">
        <v>3057.49</v>
      </c>
      <c r="BK7" s="38">
        <v>1671.86</v>
      </c>
      <c r="BL7" s="38">
        <v>1673.47</v>
      </c>
      <c r="BM7" s="38">
        <v>1592.72</v>
      </c>
      <c r="BN7" s="38">
        <v>1223.96</v>
      </c>
      <c r="BO7" s="38">
        <v>1269.1500000000001</v>
      </c>
      <c r="BP7" s="38">
        <v>1209.4000000000001</v>
      </c>
      <c r="BQ7" s="38">
        <v>8.0299999999999994</v>
      </c>
      <c r="BR7" s="38">
        <v>10.37</v>
      </c>
      <c r="BS7" s="38">
        <v>9.9700000000000006</v>
      </c>
      <c r="BT7" s="38">
        <v>59.49</v>
      </c>
      <c r="BU7" s="38">
        <v>62.4</v>
      </c>
      <c r="BV7" s="38">
        <v>50.54</v>
      </c>
      <c r="BW7" s="38">
        <v>49.22</v>
      </c>
      <c r="BX7" s="38">
        <v>53.7</v>
      </c>
      <c r="BY7" s="38">
        <v>61.54</v>
      </c>
      <c r="BZ7" s="38">
        <v>63.97</v>
      </c>
      <c r="CA7" s="38">
        <v>74.48</v>
      </c>
      <c r="CB7" s="38">
        <v>1724.96</v>
      </c>
      <c r="CC7" s="38">
        <v>1405.51</v>
      </c>
      <c r="CD7" s="38">
        <v>1473.74</v>
      </c>
      <c r="CE7" s="38">
        <v>245.42</v>
      </c>
      <c r="CF7" s="38">
        <v>231.27</v>
      </c>
      <c r="CG7" s="38">
        <v>320.36</v>
      </c>
      <c r="CH7" s="38">
        <v>332.02</v>
      </c>
      <c r="CI7" s="38">
        <v>300.35000000000002</v>
      </c>
      <c r="CJ7" s="38">
        <v>267.86</v>
      </c>
      <c r="CK7" s="38">
        <v>256.82</v>
      </c>
      <c r="CL7" s="38">
        <v>219.46</v>
      </c>
      <c r="CM7" s="38">
        <v>3.23</v>
      </c>
      <c r="CN7" s="38">
        <v>4.6900000000000004</v>
      </c>
      <c r="CO7" s="38">
        <v>5.38</v>
      </c>
      <c r="CP7" s="38">
        <v>6.69</v>
      </c>
      <c r="CQ7" s="38">
        <v>9.5399999999999991</v>
      </c>
      <c r="CR7" s="38">
        <v>34.74</v>
      </c>
      <c r="CS7" s="38">
        <v>36.65</v>
      </c>
      <c r="CT7" s="38">
        <v>37.72</v>
      </c>
      <c r="CU7" s="38">
        <v>37.08</v>
      </c>
      <c r="CV7" s="38">
        <v>37.46</v>
      </c>
      <c r="CW7" s="38">
        <v>42.82</v>
      </c>
      <c r="CX7" s="38">
        <v>23.13</v>
      </c>
      <c r="CY7" s="38">
        <v>27.01</v>
      </c>
      <c r="CZ7" s="38">
        <v>25.94</v>
      </c>
      <c r="DA7" s="38">
        <v>28.15</v>
      </c>
      <c r="DB7" s="38">
        <v>30.83</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0.09</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gesui22</cp:lastModifiedBy>
  <cp:lastPrinted>2020-02-05T01:03:47Z</cp:lastPrinted>
  <dcterms:created xsi:type="dcterms:W3CDTF">2019-12-05T05:13:31Z</dcterms:created>
  <dcterms:modified xsi:type="dcterms:W3CDTF">2020-03-04T07:17:12Z</dcterms:modified>
  <cp:category/>
</cp:coreProperties>
</file>